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24226"/>
  <xr:revisionPtr revIDLastSave="0" documentId="13_ncr:1_{3110881C-AE72-4DE9-B9C4-F19F2A60EBCE}" xr6:coauthVersionLast="47" xr6:coauthVersionMax="47" xr10:uidLastSave="{00000000-0000-0000-0000-000000000000}"/>
  <bookViews>
    <workbookView xWindow="-108" yWindow="-108" windowWidth="23256" windowHeight="12456" firstSheet="5" activeTab="7" xr2:uid="{5C4554F5-15BA-4A4E-B393-2E1900C33229}"/>
  </bookViews>
  <sheets>
    <sheet name="【別紙様式1-2】交付申請額算出表" sheetId="30" r:id="rId1"/>
    <sheet name="①積算内訳書（宿泊を含む居場所の提供及び生活支援、相談支援）" sheetId="19" r:id="rId2"/>
    <sheet name="②積算内訳書（食事の提供その他日常生活に必要な費用）" sheetId="20" r:id="rId3"/>
    <sheet name="③積算内訳書（心理療法（カウンセリング）支援）" sheetId="21" r:id="rId4"/>
    <sheet name="④積算内訳書（日中の居場所の提供、就労支援・就学支援）" sheetId="22" r:id="rId5"/>
    <sheet name="⑤積算内訳書（弁護士連携支援)" sheetId="24" r:id="rId6"/>
    <sheet name="⑥積算内訳書（送迎支援)" sheetId="25" r:id="rId7"/>
    <sheet name="【別紙様式1-3】事業計画書" sheetId="27" r:id="rId8"/>
  </sheets>
  <definedNames>
    <definedName name="_xlnm.Print_Area" localSheetId="7">'【別紙様式1-3】事業計画書'!$A$1:$K$238</definedName>
    <definedName name="_xlnm.Print_Area" localSheetId="1">'①積算内訳書（宿泊を含む居場所の提供及び生活支援、相談支援）'!$A$1:$C$19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30" l="1"/>
  <c r="F12" i="30"/>
  <c r="F11" i="30"/>
  <c r="F13" i="30"/>
  <c r="F14" i="30"/>
  <c r="E15" i="30"/>
  <c r="E14" i="30"/>
  <c r="E10" i="30" l="1"/>
  <c r="D16" i="30" l="1"/>
  <c r="G16" i="30" s="1"/>
  <c r="H16" i="30" s="1"/>
  <c r="I16" i="30" s="1"/>
  <c r="D11" i="30" l="1"/>
  <c r="D12" i="30"/>
  <c r="D13" i="30"/>
  <c r="D14" i="30"/>
  <c r="G14" i="30" s="1"/>
  <c r="D15" i="30"/>
  <c r="G15" i="30" s="1"/>
  <c r="D10" i="30"/>
  <c r="G10" i="30" s="1"/>
  <c r="H10" i="30" s="1"/>
  <c r="I10" i="30" s="1"/>
  <c r="E12" i="30" l="1"/>
  <c r="G12" i="30" s="1"/>
  <c r="H15" i="30" l="1"/>
  <c r="I15" i="30" s="1"/>
  <c r="H14" i="30"/>
  <c r="I14" i="30" s="1"/>
  <c r="H12" i="30"/>
  <c r="I12" i="30" s="1"/>
  <c r="L47" i="27" l="1"/>
  <c r="L48" i="27" s="1"/>
  <c r="L55" i="27"/>
  <c r="L41" i="27"/>
  <c r="N65" i="27"/>
  <c r="L62" i="27" s="1"/>
  <c r="P24" i="27"/>
  <c r="O24" i="27"/>
  <c r="N24" i="27"/>
  <c r="M24" i="27"/>
  <c r="L24" i="27" l="1"/>
  <c r="M48" i="27"/>
  <c r="L45" i="27" s="1"/>
  <c r="C19" i="25" l="1"/>
  <c r="C19" i="24"/>
  <c r="C19" i="22" l="1"/>
  <c r="E13" i="30" s="1"/>
  <c r="G13" i="30" s="1"/>
  <c r="H13" i="30" s="1"/>
  <c r="I13" i="30" s="1"/>
  <c r="C19" i="21"/>
  <c r="C19" i="20"/>
  <c r="C19" i="19"/>
  <c r="E11" i="30" l="1"/>
  <c r="G11" i="30" l="1"/>
  <c r="H11" i="30" s="1"/>
  <c r="I11" i="30" l="1"/>
  <c r="I17"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664F1865-B5A0-4DB4-9F45-FBFDDE860D3C}">
      <text>
        <r>
          <rPr>
            <b/>
            <sz val="12"/>
            <color indexed="81"/>
            <rFont val="MS P ゴシック"/>
            <family val="3"/>
            <charset val="128"/>
          </rPr>
          <t>作成者:</t>
        </r>
        <r>
          <rPr>
            <sz val="12"/>
            <color indexed="81"/>
            <rFont val="MS P ゴシック"/>
            <family val="3"/>
            <charset val="128"/>
          </rPr>
          <t xml:space="preserve">
各積算内訳書の支出予定額計の金額が自動入力されます。</t>
        </r>
      </text>
    </comment>
    <comment ref="B16" authorId="0" shapeId="0" xr:uid="{9C1E9331-BA31-4867-A3BD-C39811C55FBE}">
      <text>
        <r>
          <rPr>
            <b/>
            <sz val="16"/>
            <color indexed="81"/>
            <rFont val="MS P ゴシック"/>
            <family val="3"/>
            <charset val="128"/>
          </rPr>
          <t>作成者:
(3)から(6)までの合計額に代わり、(7)の基準額を適用する場合は、
(3)から(6)の総事業費欄には入力せずに、セルB16にご入力ください。</t>
        </r>
      </text>
    </comment>
    <comment ref="E16" authorId="0" shapeId="0" xr:uid="{407E1B41-CB15-43E1-B206-3CBC4C2C7CD8}">
      <text>
        <r>
          <rPr>
            <b/>
            <sz val="16"/>
            <color indexed="81"/>
            <rFont val="MS P ゴシック"/>
            <family val="3"/>
            <charset val="128"/>
          </rPr>
          <t>作成者:
(3)から(6)までの合計額に代わり、(7)の基準額を適用する場合は、
セルE16に③積算内訳書～⑥積算内訳書の支出予定額計の合計金額をご入力ください。</t>
        </r>
      </text>
    </comment>
    <comment ref="F16" authorId="0" shapeId="0" xr:uid="{2792986B-DBB7-4FAA-A635-064118F3F561}">
      <text>
        <r>
          <rPr>
            <b/>
            <sz val="16"/>
            <color indexed="81"/>
            <rFont val="MS P ゴシック"/>
            <family val="3"/>
            <charset val="128"/>
          </rPr>
          <t>作成者:
(3)から(6)までの合計額に代わり、(7)の基準額を適用する場合は、セルF16に「25658000」をご入力ください。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4" authorId="0" shapeId="0" xr:uid="{E28A9A0D-CD0A-4CBC-A04A-149598B156FB}">
      <text>
        <r>
          <rPr>
            <b/>
            <sz val="9"/>
            <color indexed="81"/>
            <rFont val="MS P ゴシック"/>
            <family val="3"/>
            <charset val="128"/>
          </rPr>
          <t>作成者:</t>
        </r>
        <r>
          <rPr>
            <sz val="9"/>
            <color indexed="81"/>
            <rFont val="MS P ゴシック"/>
            <family val="3"/>
            <charset val="128"/>
          </rPr>
          <t xml:space="preserve">
心理</t>
        </r>
      </text>
    </comment>
    <comment ref="N24" authorId="0" shapeId="0" xr:uid="{0FF86F62-7F19-4F3E-8318-581F7381E4A1}">
      <text>
        <r>
          <rPr>
            <b/>
            <sz val="9"/>
            <color indexed="81"/>
            <rFont val="MS P ゴシック"/>
            <family val="3"/>
            <charset val="128"/>
          </rPr>
          <t>作成者:</t>
        </r>
        <r>
          <rPr>
            <sz val="9"/>
            <color indexed="81"/>
            <rFont val="MS P ゴシック"/>
            <family val="3"/>
            <charset val="128"/>
          </rPr>
          <t xml:space="preserve">
日中の居場所、就労支援</t>
        </r>
      </text>
    </comment>
    <comment ref="O24" authorId="0" shapeId="0" xr:uid="{43596D1C-4398-47DC-BA1B-9030AEB6B4C2}">
      <text>
        <r>
          <rPr>
            <b/>
            <sz val="9"/>
            <color indexed="81"/>
            <rFont val="MS P ゴシック"/>
            <family val="3"/>
            <charset val="128"/>
          </rPr>
          <t>作成者:</t>
        </r>
        <r>
          <rPr>
            <sz val="9"/>
            <color indexed="81"/>
            <rFont val="MS P ゴシック"/>
            <family val="3"/>
            <charset val="128"/>
          </rPr>
          <t xml:space="preserve">
弁護士</t>
        </r>
      </text>
    </comment>
    <comment ref="P24" authorId="0" shapeId="0" xr:uid="{10EAE5CE-7DB2-4C47-90EA-BE57953FDD2C}">
      <text>
        <r>
          <rPr>
            <b/>
            <sz val="9"/>
            <color indexed="81"/>
            <rFont val="MS P ゴシック"/>
            <family val="3"/>
            <charset val="128"/>
          </rPr>
          <t>作成者:</t>
        </r>
        <r>
          <rPr>
            <sz val="9"/>
            <color indexed="81"/>
            <rFont val="MS P ゴシック"/>
            <family val="3"/>
            <charset val="128"/>
          </rPr>
          <t xml:space="preserve">
送迎</t>
        </r>
      </text>
    </comment>
  </commentList>
</comments>
</file>

<file path=xl/sharedStrings.xml><?xml version="1.0" encoding="utf-8"?>
<sst xmlns="http://schemas.openxmlformats.org/spreadsheetml/2006/main" count="296" uniqueCount="175">
  <si>
    <t>経費区分</t>
    <rPh sb="0" eb="2">
      <t>ケイヒ</t>
    </rPh>
    <rPh sb="2" eb="4">
      <t>クブン</t>
    </rPh>
    <phoneticPr fontId="4"/>
  </si>
  <si>
    <t>報酬</t>
    <rPh sb="0" eb="2">
      <t>ホウシュウ</t>
    </rPh>
    <phoneticPr fontId="4"/>
  </si>
  <si>
    <t>給料</t>
    <rPh sb="0" eb="2">
      <t>キュウリョウ</t>
    </rPh>
    <phoneticPr fontId="4"/>
  </si>
  <si>
    <t>共済費</t>
    <rPh sb="0" eb="2">
      <t>キョウサイ</t>
    </rPh>
    <rPh sb="2" eb="3">
      <t>ヒ</t>
    </rPh>
    <phoneticPr fontId="4"/>
  </si>
  <si>
    <t>謝金</t>
    <rPh sb="0" eb="2">
      <t>シャキン</t>
    </rPh>
    <phoneticPr fontId="4"/>
  </si>
  <si>
    <t>旅費</t>
    <rPh sb="0" eb="2">
      <t>リョヒ</t>
    </rPh>
    <phoneticPr fontId="4"/>
  </si>
  <si>
    <t>委託料</t>
    <rPh sb="0" eb="3">
      <t>イタクリョウ</t>
    </rPh>
    <phoneticPr fontId="4"/>
  </si>
  <si>
    <t>使用料及び賃借料</t>
    <rPh sb="0" eb="3">
      <t>シヨウリョウ</t>
    </rPh>
    <rPh sb="3" eb="4">
      <t>オヨ</t>
    </rPh>
    <rPh sb="5" eb="8">
      <t>チンシャクリョウ</t>
    </rPh>
    <phoneticPr fontId="4"/>
  </si>
  <si>
    <t>需用費（消耗品費、印刷製本費、会議費、光熱水費、食糧費）</t>
    <rPh sb="0" eb="3">
      <t>ジュヨウヒ</t>
    </rPh>
    <rPh sb="4" eb="6">
      <t>ショウモウ</t>
    </rPh>
    <rPh sb="6" eb="7">
      <t>ヒン</t>
    </rPh>
    <rPh sb="7" eb="8">
      <t>ヒ</t>
    </rPh>
    <rPh sb="9" eb="11">
      <t>インサツ</t>
    </rPh>
    <rPh sb="11" eb="13">
      <t>セイホン</t>
    </rPh>
    <rPh sb="13" eb="14">
      <t>ヒ</t>
    </rPh>
    <rPh sb="15" eb="18">
      <t>カイギヒ</t>
    </rPh>
    <rPh sb="19" eb="21">
      <t>コウネツ</t>
    </rPh>
    <rPh sb="21" eb="22">
      <t>ミズ</t>
    </rPh>
    <rPh sb="22" eb="23">
      <t>ヒ</t>
    </rPh>
    <rPh sb="24" eb="27">
      <t>ショクリョウヒ</t>
    </rPh>
    <phoneticPr fontId="4"/>
  </si>
  <si>
    <t>役務費（通信運搬費等）</t>
    <rPh sb="0" eb="3">
      <t>エキムヒ</t>
    </rPh>
    <rPh sb="4" eb="6">
      <t>ツウシン</t>
    </rPh>
    <rPh sb="6" eb="8">
      <t>ウンパン</t>
    </rPh>
    <rPh sb="8" eb="9">
      <t>ヒ</t>
    </rPh>
    <rPh sb="9" eb="10">
      <t>ナド</t>
    </rPh>
    <phoneticPr fontId="4"/>
  </si>
  <si>
    <t>扶助費</t>
    <rPh sb="0" eb="3">
      <t>フジョヒ</t>
    </rPh>
    <phoneticPr fontId="4"/>
  </si>
  <si>
    <t>(A)</t>
    <phoneticPr fontId="4"/>
  </si>
  <si>
    <t>(B)</t>
    <phoneticPr fontId="4"/>
  </si>
  <si>
    <t>(C)</t>
    <phoneticPr fontId="4"/>
  </si>
  <si>
    <t>(D)</t>
    <phoneticPr fontId="4"/>
  </si>
  <si>
    <t>(E)</t>
    <phoneticPr fontId="4"/>
  </si>
  <si>
    <t>対象経費の　　　　
支出予定額</t>
    <rPh sb="0" eb="2">
      <t>タイショウ</t>
    </rPh>
    <rPh sb="2" eb="4">
      <t>ケイヒ</t>
    </rPh>
    <rPh sb="10" eb="12">
      <t>シシュツ</t>
    </rPh>
    <rPh sb="12" eb="15">
      <t>ヨテイガク</t>
    </rPh>
    <phoneticPr fontId="4"/>
  </si>
  <si>
    <t>寄附金その他の　　　　　
収入予定額</t>
    <rPh sb="0" eb="3">
      <t>キフキン</t>
    </rPh>
    <rPh sb="5" eb="6">
      <t>タ</t>
    </rPh>
    <rPh sb="13" eb="15">
      <t>シュウニュウ</t>
    </rPh>
    <rPh sb="15" eb="17">
      <t>ヨテイ</t>
    </rPh>
    <rPh sb="17" eb="18">
      <t>ガク</t>
    </rPh>
    <phoneticPr fontId="4"/>
  </si>
  <si>
    <t>差引額  　　　　
(A－B)</t>
    <rPh sb="0" eb="3">
      <t>サシヒキガク</t>
    </rPh>
    <phoneticPr fontId="4"/>
  </si>
  <si>
    <t>合計</t>
    <rPh sb="0" eb="2">
      <t>ゴウケイ</t>
    </rPh>
    <phoneticPr fontId="4"/>
  </si>
  <si>
    <t>内訳</t>
    <rPh sb="0" eb="2">
      <t>ウチワケ</t>
    </rPh>
    <phoneticPr fontId="4"/>
  </si>
  <si>
    <t>金額</t>
    <rPh sb="0" eb="2">
      <t>キンガク</t>
    </rPh>
    <phoneticPr fontId="4"/>
  </si>
  <si>
    <t>支出予定額計</t>
    <rPh sb="0" eb="2">
      <t>シシュツ</t>
    </rPh>
    <rPh sb="2" eb="4">
      <t>ヨテイ</t>
    </rPh>
    <rPh sb="4" eb="5">
      <t>ガク</t>
    </rPh>
    <rPh sb="5" eb="6">
      <t>ケイ</t>
    </rPh>
    <phoneticPr fontId="4"/>
  </si>
  <si>
    <t>令和　　年　　月　　日</t>
    <rPh sb="0" eb="2">
      <t>レイワ</t>
    </rPh>
    <rPh sb="4" eb="5">
      <t>ネン</t>
    </rPh>
    <rPh sb="7" eb="8">
      <t>ガツ</t>
    </rPh>
    <rPh sb="10" eb="11">
      <t>ニチ</t>
    </rPh>
    <phoneticPr fontId="4"/>
  </si>
  <si>
    <t>東京都知事　殿</t>
    <rPh sb="0" eb="3">
      <t>トウキョウト</t>
    </rPh>
    <rPh sb="3" eb="5">
      <t>チジ</t>
    </rPh>
    <rPh sb="6" eb="7">
      <t>ドノ</t>
    </rPh>
    <phoneticPr fontId="4"/>
  </si>
  <si>
    <t>所在地</t>
    <rPh sb="0" eb="3">
      <t>ショザイチ</t>
    </rPh>
    <phoneticPr fontId="4"/>
  </si>
  <si>
    <t>団体名</t>
    <rPh sb="0" eb="2">
      <t>ダンタイ</t>
    </rPh>
    <rPh sb="2" eb="3">
      <t>メイ</t>
    </rPh>
    <phoneticPr fontId="4"/>
  </si>
  <si>
    <t>（１）宿泊を含む居場所の提供及び生活支援、相談支援（子供若者シェルター）</t>
    <phoneticPr fontId="4"/>
  </si>
  <si>
    <t>人</t>
    <rPh sb="0" eb="1">
      <t>ヒト</t>
    </rPh>
    <phoneticPr fontId="4"/>
  </si>
  <si>
    <t>（１）食事の提供その他日常生活に必要な費用の年間延べ人数</t>
    <rPh sb="22" eb="24">
      <t>ネンカン</t>
    </rPh>
    <rPh sb="24" eb="25">
      <t>ノ</t>
    </rPh>
    <rPh sb="26" eb="28">
      <t>ニンズウ</t>
    </rPh>
    <phoneticPr fontId="4"/>
  </si>
  <si>
    <t>（２）心理療法（カウンセリング）支援実施有無</t>
    <rPh sb="18" eb="20">
      <t>ジッシ</t>
    </rPh>
    <rPh sb="20" eb="22">
      <t>ウム</t>
    </rPh>
    <phoneticPr fontId="4"/>
  </si>
  <si>
    <t>（３）日中の居場所の提供、就労支援・就学支援有無</t>
    <rPh sb="22" eb="24">
      <t>ウム</t>
    </rPh>
    <phoneticPr fontId="4"/>
  </si>
  <si>
    <t>○</t>
    <phoneticPr fontId="4"/>
  </si>
  <si>
    <t>×</t>
    <phoneticPr fontId="4"/>
  </si>
  <si>
    <t>回</t>
    <rPh sb="0" eb="1">
      <t>カイ</t>
    </rPh>
    <phoneticPr fontId="4"/>
  </si>
  <si>
    <t>（４）日中の居場所の提供、就労支援・就学支援を行う支援員の人数</t>
    <rPh sb="3" eb="5">
      <t>ニッチュウ</t>
    </rPh>
    <rPh sb="6" eb="9">
      <t>イバショ</t>
    </rPh>
    <rPh sb="10" eb="12">
      <t>テイキョウ</t>
    </rPh>
    <rPh sb="13" eb="15">
      <t>シュウロウ</t>
    </rPh>
    <rPh sb="15" eb="17">
      <t>シエン</t>
    </rPh>
    <rPh sb="18" eb="20">
      <t>シュウガク</t>
    </rPh>
    <rPh sb="20" eb="22">
      <t>シエン</t>
    </rPh>
    <rPh sb="23" eb="24">
      <t>オコナ</t>
    </rPh>
    <rPh sb="25" eb="27">
      <t>シエン</t>
    </rPh>
    <rPh sb="27" eb="28">
      <t>イン</t>
    </rPh>
    <rPh sb="29" eb="31">
      <t>ニンズウ</t>
    </rPh>
    <phoneticPr fontId="4"/>
  </si>
  <si>
    <t>(1)宿泊を含む居場所の提供及び生活支援、相談支援（子供若者シェルター）</t>
    <phoneticPr fontId="4"/>
  </si>
  <si>
    <t>(2)食事の提供その他日常生活に必要な費用</t>
    <phoneticPr fontId="4"/>
  </si>
  <si>
    <t>(3)心理療法（カウンセリング）支援</t>
    <phoneticPr fontId="4"/>
  </si>
  <si>
    <t>(4)日中の居場所の提供、就労支援・就学支援</t>
    <phoneticPr fontId="4"/>
  </si>
  <si>
    <t>(5)弁護士連携支援</t>
    <phoneticPr fontId="4"/>
  </si>
  <si>
    <t>(6)送迎支援</t>
    <rPh sb="3" eb="5">
      <t>ソウゲイ</t>
    </rPh>
    <rPh sb="5" eb="7">
      <t>シエン</t>
    </rPh>
    <phoneticPr fontId="4"/>
  </si>
  <si>
    <t>(F)</t>
    <phoneticPr fontId="4"/>
  </si>
  <si>
    <t>職員手当等</t>
    <rPh sb="0" eb="2">
      <t>ショクイン</t>
    </rPh>
    <rPh sb="2" eb="4">
      <t>テアテ</t>
    </rPh>
    <rPh sb="4" eb="5">
      <t>トウ</t>
    </rPh>
    <phoneticPr fontId="4"/>
  </si>
  <si>
    <t>賃金</t>
    <rPh sb="0" eb="2">
      <t>チンギン</t>
    </rPh>
    <phoneticPr fontId="4"/>
  </si>
  <si>
    <t>報償費</t>
    <rPh sb="0" eb="2">
      <t>ホウショウ</t>
    </rPh>
    <rPh sb="2" eb="3">
      <t>ヒ</t>
    </rPh>
    <phoneticPr fontId="4"/>
  </si>
  <si>
    <t>（ア）管理者</t>
    <rPh sb="3" eb="6">
      <t>カンリシャ</t>
    </rPh>
    <phoneticPr fontId="4"/>
  </si>
  <si>
    <t>管理者名：</t>
    <rPh sb="0" eb="3">
      <t>カンリシャ</t>
    </rPh>
    <rPh sb="3" eb="4">
      <t>メイ</t>
    </rPh>
    <phoneticPr fontId="4"/>
  </si>
  <si>
    <t>管理者経歴：</t>
    <rPh sb="0" eb="3">
      <t>カンリシャ</t>
    </rPh>
    <rPh sb="3" eb="5">
      <t>ケイレキ</t>
    </rPh>
    <phoneticPr fontId="4"/>
  </si>
  <si>
    <t>氏名</t>
    <rPh sb="0" eb="2">
      <t>シメイ</t>
    </rPh>
    <phoneticPr fontId="4"/>
  </si>
  <si>
    <t>常勤/非常勤</t>
    <rPh sb="0" eb="2">
      <t>ジョウキン</t>
    </rPh>
    <rPh sb="3" eb="6">
      <t>ヒジョウキン</t>
    </rPh>
    <phoneticPr fontId="4"/>
  </si>
  <si>
    <t>経歴</t>
    <rPh sb="0" eb="2">
      <t>ケイレキ</t>
    </rPh>
    <phoneticPr fontId="4"/>
  </si>
  <si>
    <t>常勤</t>
    <rPh sb="0" eb="2">
      <t>ジョウキン</t>
    </rPh>
    <phoneticPr fontId="4"/>
  </si>
  <si>
    <t>非常勤</t>
    <rPh sb="0" eb="3">
      <t>ヒジョウキン</t>
    </rPh>
    <phoneticPr fontId="4"/>
  </si>
  <si>
    <t>（イ）支援員　※管理者が支援員を兼ねる場合には、こちらにも記載ください</t>
    <rPh sb="3" eb="5">
      <t>シエン</t>
    </rPh>
    <rPh sb="5" eb="6">
      <t>イン</t>
    </rPh>
    <phoneticPr fontId="4"/>
  </si>
  <si>
    <t>職員の配置場所</t>
    <rPh sb="0" eb="2">
      <t>ショクイン</t>
    </rPh>
    <rPh sb="3" eb="5">
      <t>ハイチ</t>
    </rPh>
    <rPh sb="5" eb="7">
      <t>バショ</t>
    </rPh>
    <phoneticPr fontId="4"/>
  </si>
  <si>
    <t>子供若者シェルターを利用している子供・若者からの連絡等に応じて子供若者シェルターの状況を確認する等必要な対応がとれる体制を確保している</t>
    <phoneticPr fontId="4"/>
  </si>
  <si>
    <t>毎日１回以上子供・若者の居室を巡回し、子供・若者の状況の確認や必要な相談支援を行う体制が取れている</t>
    <rPh sb="41" eb="43">
      <t>タイセイ</t>
    </rPh>
    <rPh sb="44" eb="45">
      <t>ト</t>
    </rPh>
    <phoneticPr fontId="4"/>
  </si>
  <si>
    <t>子供の居室がある場所に支援員を配置</t>
    <phoneticPr fontId="4"/>
  </si>
  <si>
    <t>子供の居室とは別の場所に支援員を配置</t>
    <rPh sb="7" eb="8">
      <t>ベツ</t>
    </rPh>
    <phoneticPr fontId="4"/>
  </si>
  <si>
    <t>（ウ）補助員</t>
    <rPh sb="3" eb="5">
      <t>ホジョ</t>
    </rPh>
    <phoneticPr fontId="4"/>
  </si>
  <si>
    <t>要件を満たす</t>
    <rPh sb="0" eb="2">
      <t>ヨウケン</t>
    </rPh>
    <rPh sb="3" eb="4">
      <t>ミ</t>
    </rPh>
    <phoneticPr fontId="4"/>
  </si>
  <si>
    <t>要件を満たさない</t>
    <rPh sb="0" eb="2">
      <t>ヨウケン</t>
    </rPh>
    <rPh sb="3" eb="4">
      <t>ミ</t>
    </rPh>
    <phoneticPr fontId="4"/>
  </si>
  <si>
    <t>　事業実施内容</t>
    <rPh sb="1" eb="3">
      <t>ジギョウ</t>
    </rPh>
    <rPh sb="3" eb="5">
      <t>ジッシ</t>
    </rPh>
    <rPh sb="5" eb="7">
      <t>ナイヨウ</t>
    </rPh>
    <phoneticPr fontId="4"/>
  </si>
  <si>
    <t>ア　取組内容・支援方法</t>
    <rPh sb="2" eb="4">
      <t>トリクミ</t>
    </rPh>
    <rPh sb="4" eb="6">
      <t>ナイヨウ</t>
    </rPh>
    <rPh sb="7" eb="9">
      <t>シエン</t>
    </rPh>
    <rPh sb="9" eb="11">
      <t>ホウホウ</t>
    </rPh>
    <phoneticPr fontId="4"/>
  </si>
  <si>
    <t>イ　１日あたりの宿泊可能人数</t>
    <rPh sb="3" eb="4">
      <t>ニチ</t>
    </rPh>
    <rPh sb="8" eb="10">
      <t>シュクハク</t>
    </rPh>
    <rPh sb="10" eb="12">
      <t>カノウ</t>
    </rPh>
    <rPh sb="12" eb="14">
      <t>ニンズウ</t>
    </rPh>
    <phoneticPr fontId="4"/>
  </si>
  <si>
    <t>ウ　職員体制</t>
    <rPh sb="2" eb="4">
      <t>ショクイン</t>
    </rPh>
    <rPh sb="4" eb="6">
      <t>タイセイ</t>
    </rPh>
    <phoneticPr fontId="4"/>
  </si>
  <si>
    <t>（エ）夜間帯の対応方法</t>
    <rPh sb="3" eb="5">
      <t>ヤカン</t>
    </rPh>
    <rPh sb="5" eb="6">
      <t>タイ</t>
    </rPh>
    <rPh sb="7" eb="9">
      <t>タイオウ</t>
    </rPh>
    <rPh sb="9" eb="11">
      <t>ホウホウ</t>
    </rPh>
    <phoneticPr fontId="4"/>
  </si>
  <si>
    <t>職員の配置人数（支援員）</t>
    <rPh sb="0" eb="2">
      <t>ショクイン</t>
    </rPh>
    <rPh sb="3" eb="5">
      <t>ハイチ</t>
    </rPh>
    <rPh sb="5" eb="7">
      <t>ニンズウ</t>
    </rPh>
    <rPh sb="8" eb="10">
      <t>シエン</t>
    </rPh>
    <rPh sb="10" eb="11">
      <t>イン</t>
    </rPh>
    <phoneticPr fontId="4"/>
  </si>
  <si>
    <t>エ　設備等</t>
    <rPh sb="2" eb="4">
      <t>セツビ</t>
    </rPh>
    <rPh sb="4" eb="5">
      <t>トウ</t>
    </rPh>
    <phoneticPr fontId="4"/>
  </si>
  <si>
    <t>住所</t>
    <phoneticPr fontId="4"/>
  </si>
  <si>
    <t>一居室あたりの面積</t>
    <phoneticPr fontId="4"/>
  </si>
  <si>
    <t>（イ）子供・若者が相互交流できる居場所の提供場所</t>
    <phoneticPr fontId="4"/>
  </si>
  <si>
    <t>住所</t>
    <rPh sb="0" eb="2">
      <t>ジュウショ</t>
    </rPh>
    <phoneticPr fontId="4"/>
  </si>
  <si>
    <t>概要</t>
    <rPh sb="0" eb="2">
      <t>ガイヨウ</t>
    </rPh>
    <phoneticPr fontId="4"/>
  </si>
  <si>
    <t>（ウ）食事や日常生活に必要な物品の提供方法</t>
    <rPh sb="3" eb="5">
      <t>ショクジ</t>
    </rPh>
    <rPh sb="6" eb="8">
      <t>ニチジョウ</t>
    </rPh>
    <rPh sb="8" eb="10">
      <t>セイカツ</t>
    </rPh>
    <rPh sb="11" eb="13">
      <t>ヒツヨウ</t>
    </rPh>
    <rPh sb="14" eb="16">
      <t>ブッピン</t>
    </rPh>
    <rPh sb="17" eb="19">
      <t>テイキョウ</t>
    </rPh>
    <rPh sb="19" eb="21">
      <t>ホウホウ</t>
    </rPh>
    <phoneticPr fontId="4"/>
  </si>
  <si>
    <t>（オ）保健衛生対策</t>
    <rPh sb="3" eb="5">
      <t>ホケン</t>
    </rPh>
    <rPh sb="5" eb="7">
      <t>エイセイ</t>
    </rPh>
    <rPh sb="7" eb="9">
      <t>タイサク</t>
    </rPh>
    <phoneticPr fontId="4"/>
  </si>
  <si>
    <t>（カ）プライバシー対策</t>
    <rPh sb="9" eb="11">
      <t>タイサク</t>
    </rPh>
    <phoneticPr fontId="4"/>
  </si>
  <si>
    <t>（２）心理療法（カウンセリング）支援</t>
    <phoneticPr fontId="4"/>
  </si>
  <si>
    <t>（３）日中の居場所の提供、就労支援・就学支援</t>
    <phoneticPr fontId="4"/>
  </si>
  <si>
    <t>ア　日中の居場所の提供</t>
    <phoneticPr fontId="4"/>
  </si>
  <si>
    <t>（ア）取組内容・支援方法</t>
    <rPh sb="3" eb="5">
      <t>トリクミ</t>
    </rPh>
    <rPh sb="5" eb="7">
      <t>ナイヨウ</t>
    </rPh>
    <rPh sb="8" eb="10">
      <t>シエン</t>
    </rPh>
    <rPh sb="10" eb="12">
      <t>ホウホウ</t>
    </rPh>
    <phoneticPr fontId="4"/>
  </si>
  <si>
    <t>子供若者シェルターの宿泊利用者だけの利用ではない。</t>
    <phoneticPr fontId="4"/>
  </si>
  <si>
    <t>イ　就労支援・就学支援　※職員の配置が分かる書類を提出してください。</t>
    <rPh sb="13" eb="15">
      <t>ショクイン</t>
    </rPh>
    <rPh sb="16" eb="18">
      <t>ハイチ</t>
    </rPh>
    <rPh sb="19" eb="20">
      <t>ワ</t>
    </rPh>
    <rPh sb="22" eb="24">
      <t>ショルイ</t>
    </rPh>
    <rPh sb="25" eb="27">
      <t>テイシュツ</t>
    </rPh>
    <phoneticPr fontId="4"/>
  </si>
  <si>
    <t>（４）弁護士連携支援</t>
    <phoneticPr fontId="4"/>
  </si>
  <si>
    <t>（５）送迎支援</t>
    <rPh sb="3" eb="5">
      <t>ソウゲイ</t>
    </rPh>
    <rPh sb="5" eb="7">
      <t>シエン</t>
    </rPh>
    <phoneticPr fontId="4"/>
  </si>
  <si>
    <t>(7)(3)～(6)すべて実施</t>
    <rPh sb="13" eb="15">
      <t>ジッシ</t>
    </rPh>
    <phoneticPr fontId="4"/>
  </si>
  <si>
    <t>年間の支援実施予定</t>
    <rPh sb="0" eb="2">
      <t>ネンカン</t>
    </rPh>
    <rPh sb="3" eb="5">
      <t>シエン</t>
    </rPh>
    <rPh sb="5" eb="7">
      <t>ジッシ</t>
    </rPh>
    <rPh sb="7" eb="9">
      <t>ヨテイ</t>
    </rPh>
    <phoneticPr fontId="4"/>
  </si>
  <si>
    <t>子供・若者に負担させることができる金額は、運営規定等で支援団体が定めた額以下とし、あらかじめ子供・若者に知らせ、同意を得ることとする。
※実施要綱第４　事業内容及び実施方法　１（６）食事の提供その他日常生活に必要な費用イ参照</t>
    <rPh sb="0" eb="2">
      <t>コドモ</t>
    </rPh>
    <rPh sb="3" eb="5">
      <t>ワカモノ</t>
    </rPh>
    <rPh sb="6" eb="8">
      <t>フタン</t>
    </rPh>
    <rPh sb="17" eb="19">
      <t>キンガク</t>
    </rPh>
    <rPh sb="21" eb="23">
      <t>ウンエイ</t>
    </rPh>
    <rPh sb="23" eb="26">
      <t>キテイナド</t>
    </rPh>
    <rPh sb="27" eb="29">
      <t>シエン</t>
    </rPh>
    <rPh sb="29" eb="31">
      <t>ダンタイ</t>
    </rPh>
    <rPh sb="32" eb="33">
      <t>サダ</t>
    </rPh>
    <rPh sb="35" eb="36">
      <t>ガク</t>
    </rPh>
    <rPh sb="36" eb="38">
      <t>イカ</t>
    </rPh>
    <rPh sb="46" eb="48">
      <t>コドモ</t>
    </rPh>
    <rPh sb="49" eb="51">
      <t>ワカモノ</t>
    </rPh>
    <rPh sb="52" eb="53">
      <t>シ</t>
    </rPh>
    <rPh sb="56" eb="58">
      <t>ドウイ</t>
    </rPh>
    <rPh sb="59" eb="60">
      <t>エ</t>
    </rPh>
    <phoneticPr fontId="4"/>
  </si>
  <si>
    <t>支援を行う場合は、子供・若者本人の同意を得る。</t>
    <phoneticPr fontId="4"/>
  </si>
  <si>
    <t>子供・若者が宿泊を希望する際に、子供若者シェルターを提供している建物等で受け入れできず、かつ、子供・若者の状況に緊急性がある場合には、宿泊施設の手配や他の支援機関へのつなぎ等子供・若者の安全を確保するために必要な対応をとる。</t>
    <phoneticPr fontId="4"/>
  </si>
  <si>
    <t>利用者が児童福祉法第４条に定める児童（１８歳に満たない者。以下「児童」という。）の場合は、親権者等（親権を行う者又は未成年後見人）へ連絡した上で支援を実施する。</t>
    <phoneticPr fontId="4"/>
  </si>
  <si>
    <t>児童相談所に相談する場合には、当該子供の保護者の居住地を管轄する児童相談所に相談し（居住地主義）、当該子供の保護者の居住地が不明な場合等当該保護者の居住地を管轄する児童相談所に相談することが容易でない場合には、当該子供の現在地を管轄している児童相談所に相談する。</t>
    <phoneticPr fontId="4"/>
  </si>
  <si>
    <t>児童による説明等から当該児童が保護者からの児童虐待を受けたと思われる場合や要保護児童に当たるような場合は、児童虐待防止法第６条及び児童福祉法第２５条の規定に基づき、速やかに児童相談所等への通告を行う。なお、当該児童が通告を拒否する場合も、必要性について丁寧に説明を行い、児童相談所の役割や今後想定される対応等について説明してその理解を得るように努める。</t>
    <phoneticPr fontId="4"/>
  </si>
  <si>
    <t>子供・若者の安心・安全を守る事業目的の観点から、子供・若者に対し子供若者シェルター所在地の秘匿をはじめとする生活上のルールがある場合には、利用前に子供・若者に対し、説明資料等に明記の上、説明を明示的に行い、子供・若者本人が生活上のルールを理解・納得した上で、利用を開始する。</t>
    <phoneticPr fontId="4"/>
  </si>
  <si>
    <t>ウ　実施予定頻度</t>
    <rPh sb="2" eb="4">
      <t>ジッシ</t>
    </rPh>
    <rPh sb="4" eb="6">
      <t>ヨテイ</t>
    </rPh>
    <rPh sb="6" eb="8">
      <t>ヒンド</t>
    </rPh>
    <phoneticPr fontId="4"/>
  </si>
  <si>
    <t>親権者等への連絡に当たっては、子供若者シェルターや子供若者シェルターより委嘱を受けている専門職等より行い、親子関係等に十分配慮した上で実施している。ただし、親権者等が同意をすることが想定できず、親権者等に連絡することにより、児童の生命及び身体等に危険が生じるおそれがあると考えられ、なお緊急を要する安全確保が求められる場合は、警察への連絡を行う等により、児童の安全確保に留意する。</t>
    <phoneticPr fontId="4"/>
  </si>
  <si>
    <t>　事業について</t>
    <phoneticPr fontId="4"/>
  </si>
  <si>
    <t>（１）実施年度</t>
    <rPh sb="3" eb="5">
      <t>ジッシ</t>
    </rPh>
    <rPh sb="5" eb="7">
      <t>ネンド</t>
    </rPh>
    <phoneticPr fontId="4"/>
  </si>
  <si>
    <t>年度</t>
    <rPh sb="0" eb="2">
      <t>ネンド</t>
    </rPh>
    <phoneticPr fontId="4"/>
  </si>
  <si>
    <t>（２）新規・継続の別</t>
    <rPh sb="3" eb="5">
      <t>シンキ</t>
    </rPh>
    <rPh sb="6" eb="8">
      <t>ケイゾク</t>
    </rPh>
    <rPh sb="9" eb="10">
      <t>ベツ</t>
    </rPh>
    <phoneticPr fontId="4"/>
  </si>
  <si>
    <t>（４）本事業を実施する背景</t>
    <rPh sb="3" eb="4">
      <t>ホン</t>
    </rPh>
    <rPh sb="4" eb="6">
      <t>ジギョウ</t>
    </rPh>
    <rPh sb="7" eb="9">
      <t>ジッシ</t>
    </rPh>
    <rPh sb="11" eb="13">
      <t>ハイケイ</t>
    </rPh>
    <phoneticPr fontId="4"/>
  </si>
  <si>
    <t>（５）期待される効果</t>
    <rPh sb="3" eb="5">
      <t>キタイ</t>
    </rPh>
    <rPh sb="8" eb="10">
      <t>コウカ</t>
    </rPh>
    <phoneticPr fontId="4"/>
  </si>
  <si>
    <t>オ　親権者等への連絡方法（対象者が18歳未満の場合）</t>
    <rPh sb="2" eb="5">
      <t>シンケンシャ</t>
    </rPh>
    <rPh sb="5" eb="6">
      <t>トウ</t>
    </rPh>
    <rPh sb="8" eb="10">
      <t>レンラク</t>
    </rPh>
    <rPh sb="10" eb="12">
      <t>ホウホウ</t>
    </rPh>
    <rPh sb="13" eb="16">
      <t>タイショウシャ</t>
    </rPh>
    <rPh sb="19" eb="22">
      <t>サイミマン</t>
    </rPh>
    <rPh sb="23" eb="25">
      <t>バアイ</t>
    </rPh>
    <phoneticPr fontId="4"/>
  </si>
  <si>
    <t>カ　対象者の身分確認方法</t>
    <rPh sb="2" eb="4">
      <t>タイショウ</t>
    </rPh>
    <rPh sb="4" eb="5">
      <t>シャ</t>
    </rPh>
    <rPh sb="6" eb="8">
      <t>ミブン</t>
    </rPh>
    <rPh sb="8" eb="10">
      <t>カクニン</t>
    </rPh>
    <rPh sb="10" eb="12">
      <t>ホウホウ</t>
    </rPh>
    <phoneticPr fontId="4"/>
  </si>
  <si>
    <t>キ　注意事項</t>
    <rPh sb="2" eb="4">
      <t>チュウイ</t>
    </rPh>
    <rPh sb="4" eb="6">
      <t>ジコウ</t>
    </rPh>
    <phoneticPr fontId="4"/>
  </si>
  <si>
    <t>令和７年度東京都子供若者シェルター・相談支援事業補助金　交付申請額算出表</t>
    <rPh sb="0" eb="2">
      <t>レイワ</t>
    </rPh>
    <rPh sb="3" eb="5">
      <t>ネンド</t>
    </rPh>
    <rPh sb="5" eb="8">
      <t>トウキョウト</t>
    </rPh>
    <rPh sb="8" eb="10">
      <t>コドモ</t>
    </rPh>
    <rPh sb="10" eb="12">
      <t>ワカモノ</t>
    </rPh>
    <rPh sb="18" eb="20">
      <t>ソウダン</t>
    </rPh>
    <rPh sb="20" eb="22">
      <t>シエン</t>
    </rPh>
    <rPh sb="22" eb="24">
      <t>ジギョウ</t>
    </rPh>
    <rPh sb="24" eb="27">
      <t>ホジョキン</t>
    </rPh>
    <phoneticPr fontId="4"/>
  </si>
  <si>
    <t>令和７年度東京都子供若者シェルター・相談支援事業に関する事業計画書</t>
    <rPh sb="30" eb="33">
      <t>ケイカクショ</t>
    </rPh>
    <phoneticPr fontId="4"/>
  </si>
  <si>
    <t>※対象経費の支出予定額内訳は別紙「交付申請額積算内訳書」のとおり</t>
    <rPh sb="1" eb="3">
      <t>タイショウ</t>
    </rPh>
    <rPh sb="3" eb="5">
      <t>ケイヒ</t>
    </rPh>
    <rPh sb="6" eb="8">
      <t>シシュツ</t>
    </rPh>
    <rPh sb="8" eb="10">
      <t>ヨテイ</t>
    </rPh>
    <rPh sb="10" eb="11">
      <t>ガク</t>
    </rPh>
    <rPh sb="11" eb="13">
      <t>ウチワケ</t>
    </rPh>
    <rPh sb="14" eb="16">
      <t>ベッシ</t>
    </rPh>
    <rPh sb="17" eb="19">
      <t>コウフ</t>
    </rPh>
    <rPh sb="19" eb="21">
      <t>シンセイ</t>
    </rPh>
    <rPh sb="21" eb="22">
      <t>ガク</t>
    </rPh>
    <rPh sb="22" eb="24">
      <t>セキサン</t>
    </rPh>
    <rPh sb="24" eb="27">
      <t>ウチワケショ</t>
    </rPh>
    <phoneticPr fontId="4"/>
  </si>
  <si>
    <t>（別紙様式１－２）</t>
    <rPh sb="1" eb="3">
      <t>ベッシ</t>
    </rPh>
    <rPh sb="3" eb="5">
      <t>ヨウシキ</t>
    </rPh>
    <phoneticPr fontId="4"/>
  </si>
  <si>
    <t>別紙様式１－３</t>
    <rPh sb="0" eb="2">
      <t>ベッシ</t>
    </rPh>
    <rPh sb="2" eb="4">
      <t>ヨウシキ</t>
    </rPh>
    <phoneticPr fontId="4"/>
  </si>
  <si>
    <t>　事業の実施期間</t>
    <phoneticPr fontId="4"/>
  </si>
  <si>
    <t>令和　　年</t>
    <rPh sb="0" eb="2">
      <t>レイワ</t>
    </rPh>
    <rPh sb="4" eb="5">
      <t>ネン</t>
    </rPh>
    <phoneticPr fontId="4"/>
  </si>
  <si>
    <t>月</t>
    <rPh sb="0" eb="1">
      <t>ガツ</t>
    </rPh>
    <phoneticPr fontId="4"/>
  </si>
  <si>
    <t>日</t>
    <rPh sb="0" eb="1">
      <t>ニチ</t>
    </rPh>
    <phoneticPr fontId="4"/>
  </si>
  <si>
    <t>から</t>
    <phoneticPr fontId="4"/>
  </si>
  <si>
    <t>まで</t>
    <phoneticPr fontId="4"/>
  </si>
  <si>
    <t>※オレンジ色の箇所に記入をしてください。</t>
    <phoneticPr fontId="4"/>
  </si>
  <si>
    <t>（エ）食事の提供その他日常生活に必要な費用の負担　※下記☐のある内容につきまして、該当項目への遵守に同意される場合は✔を付けてください。</t>
    <rPh sb="3" eb="5">
      <t>ショクジ</t>
    </rPh>
    <rPh sb="6" eb="8">
      <t>テイキョウ</t>
    </rPh>
    <rPh sb="10" eb="11">
      <t>タ</t>
    </rPh>
    <rPh sb="11" eb="13">
      <t>ニチジョウ</t>
    </rPh>
    <rPh sb="13" eb="15">
      <t>セイカツ</t>
    </rPh>
    <rPh sb="16" eb="18">
      <t>ヒツヨウ</t>
    </rPh>
    <rPh sb="19" eb="21">
      <t>ヒヨウ</t>
    </rPh>
    <rPh sb="22" eb="24">
      <t>フタン</t>
    </rPh>
    <rPh sb="47" eb="49">
      <t>ジュンシュ</t>
    </rPh>
    <rPh sb="50" eb="52">
      <t>ドウイ</t>
    </rPh>
    <rPh sb="55" eb="57">
      <t>バアイ</t>
    </rPh>
    <phoneticPr fontId="4"/>
  </si>
  <si>
    <t>※実施要綱第４　事業内容及び実施方法　１（７）注意事項の内容をご確認いただき、該当項目への遵守に同意される場合は✔を付けてください。</t>
    <phoneticPr fontId="4"/>
  </si>
  <si>
    <t>（イ）委託契約先（委託する場合）　※委託契約書、仕様書等を合わせてご提出ください。</t>
    <rPh sb="3" eb="5">
      <t>イタク</t>
    </rPh>
    <rPh sb="5" eb="7">
      <t>ケイヤク</t>
    </rPh>
    <rPh sb="7" eb="8">
      <t>サキ</t>
    </rPh>
    <rPh sb="9" eb="11">
      <t>イタク</t>
    </rPh>
    <rPh sb="13" eb="15">
      <t>バアイ</t>
    </rPh>
    <rPh sb="18" eb="20">
      <t>イタク</t>
    </rPh>
    <rPh sb="20" eb="23">
      <t>ケイヤクショ</t>
    </rPh>
    <rPh sb="24" eb="27">
      <t>シヨウショ</t>
    </rPh>
    <rPh sb="27" eb="28">
      <t>トウ</t>
    </rPh>
    <rPh sb="29" eb="30">
      <t>ア</t>
    </rPh>
    <rPh sb="34" eb="36">
      <t>テイシュツ</t>
    </rPh>
    <phoneticPr fontId="4"/>
  </si>
  <si>
    <t>イ　委託契約先（委託する場合）　※委託契約書、仕様書等を合わせてご提出ください。</t>
    <rPh sb="2" eb="4">
      <t>イタク</t>
    </rPh>
    <rPh sb="4" eb="6">
      <t>ケイヤク</t>
    </rPh>
    <rPh sb="6" eb="7">
      <t>サキ</t>
    </rPh>
    <rPh sb="8" eb="10">
      <t>イタク</t>
    </rPh>
    <rPh sb="12" eb="14">
      <t>バアイ</t>
    </rPh>
    <rPh sb="17" eb="19">
      <t>イタク</t>
    </rPh>
    <rPh sb="19" eb="22">
      <t>ケイヤクショ</t>
    </rPh>
    <rPh sb="23" eb="26">
      <t>シヨウショ</t>
    </rPh>
    <rPh sb="26" eb="27">
      <t>トウ</t>
    </rPh>
    <rPh sb="28" eb="29">
      <t>ア</t>
    </rPh>
    <rPh sb="33" eb="35">
      <t>テイシュツ</t>
    </rPh>
    <phoneticPr fontId="4"/>
  </si>
  <si>
    <t>ウ　開所曜日・時間</t>
    <phoneticPr fontId="4"/>
  </si>
  <si>
    <t>（ウ）開所曜日・時間</t>
    <phoneticPr fontId="4"/>
  </si>
  <si>
    <t>（エ）職員</t>
    <rPh sb="3" eb="5">
      <t>ショクイン</t>
    </rPh>
    <phoneticPr fontId="4"/>
  </si>
  <si>
    <t>イ　委託契約先　※委託契約書、仕様書等を合わせてご提出ください。</t>
    <rPh sb="2" eb="4">
      <t>イタク</t>
    </rPh>
    <rPh sb="4" eb="6">
      <t>ケイヤク</t>
    </rPh>
    <rPh sb="6" eb="7">
      <t>サキ</t>
    </rPh>
    <phoneticPr fontId="4"/>
  </si>
  <si>
    <t>ウ　送迎方法</t>
    <rPh sb="2" eb="4">
      <t>ソウゲイ</t>
    </rPh>
    <rPh sb="4" eb="6">
      <t>ホウホウ</t>
    </rPh>
    <phoneticPr fontId="4"/>
  </si>
  <si>
    <t>エ　実施頻度</t>
    <rPh sb="2" eb="4">
      <t>ジッシ</t>
    </rPh>
    <rPh sb="4" eb="6">
      <t>ヒンド</t>
    </rPh>
    <phoneticPr fontId="4"/>
  </si>
  <si>
    <t>（ア）宿泊提供場所　※下記☐のある内容につきまして、該当項目への遵守に同意される場合は✔を付けてください。</t>
    <rPh sb="3" eb="5">
      <t>シュクハク</t>
    </rPh>
    <rPh sb="5" eb="7">
      <t>テイキョウ</t>
    </rPh>
    <rPh sb="7" eb="9">
      <t>バショ</t>
    </rPh>
    <phoneticPr fontId="4"/>
  </si>
  <si>
    <t>（エ）利用者　※下記☐のある内容につきまして、該当項目への遵守に同意される場合は✔を付けてください。</t>
    <rPh sb="3" eb="6">
      <t>リヨウシャ</t>
    </rPh>
    <phoneticPr fontId="4"/>
  </si>
  <si>
    <t>遵守事項</t>
    <rPh sb="0" eb="2">
      <t>ジュンシュ</t>
    </rPh>
    <rPh sb="2" eb="4">
      <t>ジコウ</t>
    </rPh>
    <phoneticPr fontId="4"/>
  </si>
  <si>
    <t>２　個人情報の取り扱い</t>
    <phoneticPr fontId="4"/>
  </si>
  <si>
    <t>３　安全の確保</t>
    <phoneticPr fontId="4"/>
  </si>
  <si>
    <t>４　自己点検の実施と公表</t>
    <phoneticPr fontId="4"/>
  </si>
  <si>
    <t>留意事項</t>
    <rPh sb="0" eb="2">
      <t>リュウイ</t>
    </rPh>
    <rPh sb="2" eb="4">
      <t>ジコウ</t>
    </rPh>
    <phoneticPr fontId="4"/>
  </si>
  <si>
    <t>※実施要綱第５　支援団体の遵守事項の内容をご確認いただき、該当項目への遵守に同意される場合は✔を付けてください。</t>
    <rPh sb="8" eb="10">
      <t>シエン</t>
    </rPh>
    <rPh sb="10" eb="12">
      <t>ダンタイ</t>
    </rPh>
    <rPh sb="13" eb="15">
      <t>ジュンシュ</t>
    </rPh>
    <rPh sb="15" eb="17">
      <t>ジコウ</t>
    </rPh>
    <rPh sb="18" eb="20">
      <t>ナイヨウ</t>
    </rPh>
    <rPh sb="22" eb="24">
      <t>カクニン</t>
    </rPh>
    <rPh sb="29" eb="31">
      <t>ガイトウ</t>
    </rPh>
    <rPh sb="31" eb="33">
      <t>コウモク</t>
    </rPh>
    <rPh sb="35" eb="37">
      <t>ジュンシュ</t>
    </rPh>
    <rPh sb="38" eb="40">
      <t>ドウイ</t>
    </rPh>
    <rPh sb="43" eb="45">
      <t>バアイ</t>
    </rPh>
    <rPh sb="48" eb="49">
      <t>ツ</t>
    </rPh>
    <phoneticPr fontId="4"/>
  </si>
  <si>
    <t>※実施要綱第６　留意事項の内容をご確認いただき、該当項目への遵守に同意される場合は✔を付けてください。</t>
    <rPh sb="8" eb="10">
      <t>リュウイ</t>
    </rPh>
    <rPh sb="10" eb="12">
      <t>ジコウ</t>
    </rPh>
    <rPh sb="13" eb="15">
      <t>ナイヨウ</t>
    </rPh>
    <rPh sb="17" eb="19">
      <t>カクニン</t>
    </rPh>
    <rPh sb="24" eb="26">
      <t>ガイトウ</t>
    </rPh>
    <rPh sb="26" eb="28">
      <t>コウモク</t>
    </rPh>
    <rPh sb="30" eb="32">
      <t>ジュンシュ</t>
    </rPh>
    <rPh sb="33" eb="35">
      <t>ドウイ</t>
    </rPh>
    <rPh sb="38" eb="40">
      <t>バアイ</t>
    </rPh>
    <rPh sb="43" eb="44">
      <t>ツ</t>
    </rPh>
    <phoneticPr fontId="4"/>
  </si>
  <si>
    <t>１　東京都の要保護児童対策地域協議会に加盟する。</t>
    <phoneticPr fontId="4"/>
  </si>
  <si>
    <t>２　子供・若者が子供若者シェルター退所後においても、必要な支援を行う。</t>
    <phoneticPr fontId="4"/>
  </si>
  <si>
    <t>３　事業により知り得た個人情報等を漏らさない。また、事業終了後及びその職を退いた後も同様とする。</t>
    <phoneticPr fontId="4"/>
  </si>
  <si>
    <t>４　事業の全部又は一部を委託する場合は、個人情報の保護を十分に遵守させるように指導する。</t>
    <phoneticPr fontId="4"/>
  </si>
  <si>
    <t>５　都が実施する相談窓口等と連携する。</t>
    <phoneticPr fontId="4"/>
  </si>
  <si>
    <t>令和７年度東京都子供若者シェルター・相談支援事業補助金の実績報告について、保有する帳簿や領収書等の関係書類を含め、内容が正確であることを税理士や公認会計士、行政書士等の確認を受けた上で提出する。</t>
    <phoneticPr fontId="4"/>
  </si>
  <si>
    <t>専門家による確認　※補助要綱第10（実績報告）の内容をご確認いただき、該当項目への遵守に同意される場合は✔を付けてください。</t>
    <rPh sb="0" eb="3">
      <t>センモンカ</t>
    </rPh>
    <rPh sb="6" eb="8">
      <t>カクニン</t>
    </rPh>
    <rPh sb="10" eb="12">
      <t>ホジョ</t>
    </rPh>
    <rPh sb="18" eb="20">
      <t>ジッセキ</t>
    </rPh>
    <rPh sb="20" eb="22">
      <t>ホウコク</t>
    </rPh>
    <phoneticPr fontId="4"/>
  </si>
  <si>
    <t>（５）弁護士連携支援実施有無</t>
    <rPh sb="10" eb="12">
      <t>ジッシ</t>
    </rPh>
    <rPh sb="12" eb="14">
      <t>ウム</t>
    </rPh>
    <phoneticPr fontId="4"/>
  </si>
  <si>
    <t>（６）送迎支援実施有無</t>
    <rPh sb="3" eb="5">
      <t>ソウゲイ</t>
    </rPh>
    <rPh sb="5" eb="7">
      <t>シエン</t>
    </rPh>
    <rPh sb="7" eb="9">
      <t>ジッシ</t>
    </rPh>
    <rPh sb="9" eb="11">
      <t>ウム</t>
    </rPh>
    <phoneticPr fontId="4"/>
  </si>
  <si>
    <t>（７）送迎支援実施見込回数</t>
    <rPh sb="3" eb="5">
      <t>ソウゲイ</t>
    </rPh>
    <rPh sb="5" eb="7">
      <t>シエン</t>
    </rPh>
    <rPh sb="7" eb="9">
      <t>ジッシ</t>
    </rPh>
    <rPh sb="9" eb="11">
      <t>ミコミ</t>
    </rPh>
    <rPh sb="11" eb="13">
      <t>カイスウ</t>
    </rPh>
    <phoneticPr fontId="4"/>
  </si>
  <si>
    <t>代表者役職氏名</t>
    <rPh sb="0" eb="3">
      <t>ダイヒョウシャ</t>
    </rPh>
    <rPh sb="3" eb="5">
      <t>ヤクショク</t>
    </rPh>
    <rPh sb="5" eb="7">
      <t>シメイ</t>
    </rPh>
    <phoneticPr fontId="4"/>
  </si>
  <si>
    <t>総事業費</t>
    <rPh sb="0" eb="4">
      <t>ソウジギョウヒ</t>
    </rPh>
    <phoneticPr fontId="4"/>
  </si>
  <si>
    <r>
      <t xml:space="preserve">選定額
</t>
    </r>
    <r>
      <rPr>
        <sz val="9"/>
        <rFont val="ＭＳ 明朝"/>
        <family val="1"/>
        <charset val="128"/>
      </rPr>
      <t>(C,D,Eのいずれか
少ない額）</t>
    </r>
    <rPh sb="0" eb="2">
      <t>センテイ</t>
    </rPh>
    <rPh sb="2" eb="3">
      <t>ガク</t>
    </rPh>
    <rPh sb="16" eb="17">
      <t>スク</t>
    </rPh>
    <rPh sb="19" eb="20">
      <t>ガク</t>
    </rPh>
    <phoneticPr fontId="4"/>
  </si>
  <si>
    <t>(G)</t>
    <phoneticPr fontId="4"/>
  </si>
  <si>
    <t>(H)</t>
    <phoneticPr fontId="4"/>
  </si>
  <si>
    <t>都補助基本額</t>
    <rPh sb="0" eb="1">
      <t>ト</t>
    </rPh>
    <rPh sb="1" eb="3">
      <t>ホジョ</t>
    </rPh>
    <rPh sb="3" eb="5">
      <t>キホン</t>
    </rPh>
    <rPh sb="5" eb="6">
      <t>ガク</t>
    </rPh>
    <phoneticPr fontId="4"/>
  </si>
  <si>
    <t>都補助所要額
(E)×10/10
※千円未満切捨</t>
    <rPh sb="0" eb="1">
      <t>ト</t>
    </rPh>
    <rPh sb="1" eb="3">
      <t>ホジョ</t>
    </rPh>
    <rPh sb="3" eb="5">
      <t>ショヨウ</t>
    </rPh>
    <rPh sb="5" eb="6">
      <t>ガク</t>
    </rPh>
    <rPh sb="18" eb="20">
      <t>センエン</t>
    </rPh>
    <rPh sb="20" eb="22">
      <t>ミマン</t>
    </rPh>
    <rPh sb="22" eb="23">
      <t>キ</t>
    </rPh>
    <rPh sb="23" eb="24">
      <t>シャ</t>
    </rPh>
    <phoneticPr fontId="4"/>
  </si>
  <si>
    <t>都補助基準額</t>
    <rPh sb="0" eb="1">
      <t>ト</t>
    </rPh>
    <rPh sb="1" eb="3">
      <t>ホジョ</t>
    </rPh>
    <rPh sb="3" eb="6">
      <t>キジュンガク</t>
    </rPh>
    <phoneticPr fontId="4"/>
  </si>
  <si>
    <t>（単位：円）</t>
    <rPh sb="1" eb="3">
      <t>タンイ</t>
    </rPh>
    <rPh sb="4" eb="5">
      <t>エン</t>
    </rPh>
    <phoneticPr fontId="4"/>
  </si>
  <si>
    <t>補助事業者名：</t>
    <rPh sb="0" eb="2">
      <t>ホジョ</t>
    </rPh>
    <rPh sb="2" eb="6">
      <t>ジギョウシャメイ</t>
    </rPh>
    <phoneticPr fontId="4"/>
  </si>
  <si>
    <t>※グレーの網掛け欄は自動入力となっているため、ご入力は不要です。</t>
    <rPh sb="5" eb="7">
      <t>アミカ</t>
    </rPh>
    <rPh sb="8" eb="9">
      <t>ラン</t>
    </rPh>
    <rPh sb="10" eb="12">
      <t>ジドウ</t>
    </rPh>
    <rPh sb="12" eb="14">
      <t>ニュウリョク</t>
    </rPh>
    <rPh sb="24" eb="26">
      <t>ニュウリョク</t>
    </rPh>
    <rPh sb="27" eb="29">
      <t>フヨウ</t>
    </rPh>
    <phoneticPr fontId="4"/>
  </si>
  <si>
    <t>①交付申請額積算内訳書（宿泊を含む居場所の提供及び生活支援、相談支援（子供若者シェルター））</t>
    <rPh sb="1" eb="3">
      <t>コウフ</t>
    </rPh>
    <rPh sb="3" eb="5">
      <t>シンセイ</t>
    </rPh>
    <rPh sb="5" eb="6">
      <t>ガク</t>
    </rPh>
    <rPh sb="6" eb="8">
      <t>セキサン</t>
    </rPh>
    <rPh sb="8" eb="11">
      <t>ウチワケショ</t>
    </rPh>
    <phoneticPr fontId="4"/>
  </si>
  <si>
    <t>②交付申請額積算内訳書（食事の提供その他日常生活に必要な費用）</t>
    <rPh sb="1" eb="3">
      <t>コウフ</t>
    </rPh>
    <rPh sb="3" eb="5">
      <t>シンセイ</t>
    </rPh>
    <rPh sb="5" eb="6">
      <t>ガク</t>
    </rPh>
    <rPh sb="6" eb="8">
      <t>セキサン</t>
    </rPh>
    <rPh sb="8" eb="11">
      <t>ウチワケショ</t>
    </rPh>
    <phoneticPr fontId="4"/>
  </si>
  <si>
    <t>③交付申請額積算内訳書（心理療法（カウンセリング）支援）</t>
    <rPh sb="1" eb="3">
      <t>コウフ</t>
    </rPh>
    <rPh sb="3" eb="5">
      <t>シンセイ</t>
    </rPh>
    <rPh sb="5" eb="6">
      <t>ガク</t>
    </rPh>
    <rPh sb="6" eb="8">
      <t>セキサン</t>
    </rPh>
    <rPh sb="8" eb="11">
      <t>ウチワケショ</t>
    </rPh>
    <rPh sb="12" eb="14">
      <t>シンリ</t>
    </rPh>
    <rPh sb="14" eb="16">
      <t>リョウホウ</t>
    </rPh>
    <rPh sb="25" eb="27">
      <t>シエン</t>
    </rPh>
    <phoneticPr fontId="4"/>
  </si>
  <si>
    <t>④交付申請額積算内訳書（日中の居場所の提供、就労支援・就学支援）</t>
    <rPh sb="1" eb="3">
      <t>コウフ</t>
    </rPh>
    <rPh sb="3" eb="5">
      <t>シンセイ</t>
    </rPh>
    <rPh sb="5" eb="6">
      <t>ガク</t>
    </rPh>
    <rPh sb="6" eb="8">
      <t>セキサン</t>
    </rPh>
    <rPh sb="8" eb="11">
      <t>ウチワケショ</t>
    </rPh>
    <phoneticPr fontId="4"/>
  </si>
  <si>
    <t>⑤交付申請額積算内訳書（弁護士連携支援）</t>
    <rPh sb="1" eb="3">
      <t>コウフ</t>
    </rPh>
    <rPh sb="3" eb="5">
      <t>シンセイ</t>
    </rPh>
    <rPh sb="5" eb="6">
      <t>ガク</t>
    </rPh>
    <rPh sb="6" eb="8">
      <t>セキサン</t>
    </rPh>
    <rPh sb="8" eb="11">
      <t>ウチワケショ</t>
    </rPh>
    <phoneticPr fontId="4"/>
  </si>
  <si>
    <t>⑥交付申請額積算内訳書（送迎支援）</t>
    <rPh sb="1" eb="3">
      <t>コウフ</t>
    </rPh>
    <rPh sb="3" eb="5">
      <t>シンセイ</t>
    </rPh>
    <rPh sb="5" eb="6">
      <t>ガク</t>
    </rPh>
    <rPh sb="6" eb="8">
      <t>セキサン</t>
    </rPh>
    <rPh sb="8" eb="11">
      <t>ウチワケショ</t>
    </rPh>
    <phoneticPr fontId="4"/>
  </si>
  <si>
    <t>対象日数：</t>
    <rPh sb="0" eb="2">
      <t>タイショウ</t>
    </rPh>
    <rPh sb="2" eb="4">
      <t>ニッスウ</t>
    </rPh>
    <phoneticPr fontId="4"/>
  </si>
  <si>
    <t>オ　心理療法担当職員（経歴・資格等）</t>
    <phoneticPr fontId="4"/>
  </si>
  <si>
    <t>人</t>
    <rPh sb="0" eb="1">
      <t>ニン</t>
    </rPh>
    <phoneticPr fontId="4"/>
  </si>
  <si>
    <t>エ　職員配置人数</t>
    <rPh sb="2" eb="4">
      <t>ショクイン</t>
    </rPh>
    <rPh sb="4" eb="6">
      <t>ハイチ</t>
    </rPh>
    <rPh sb="6" eb="8">
      <t>ニンズウ</t>
    </rPh>
    <phoneticPr fontId="4"/>
  </si>
  <si>
    <t>対象者延べ人数：</t>
    <rPh sb="0" eb="2">
      <t>タイショウ</t>
    </rPh>
    <rPh sb="2" eb="3">
      <t>シャ</t>
    </rPh>
    <rPh sb="3" eb="4">
      <t>ノ</t>
    </rPh>
    <rPh sb="5" eb="7">
      <t>ニンズウ</t>
    </rPh>
    <phoneticPr fontId="4"/>
  </si>
  <si>
    <t>管理経費※</t>
    <rPh sb="0" eb="2">
      <t>カンリ</t>
    </rPh>
    <rPh sb="2" eb="4">
      <t>ケイヒ</t>
    </rPh>
    <phoneticPr fontId="4"/>
  </si>
  <si>
    <t>※総事業費（事業管理費以外の事業の合計）の 10％以内</t>
    <phoneticPr fontId="4"/>
  </si>
  <si>
    <t>原則個室である（ただし、緊急的に宿泊利用の受入れを行う必要がある場合は、この限りではない）。</t>
    <rPh sb="0" eb="2">
      <t>ゲンソク</t>
    </rPh>
    <rPh sb="2" eb="4">
      <t>コシツ</t>
    </rPh>
    <phoneticPr fontId="4"/>
  </si>
  <si>
    <t>性別に応じて居室のフロアを分けて安全管理を徹底するなど、居室の適切な設定・管理に十分配慮する。</t>
    <rPh sb="0" eb="2">
      <t>セイベツ</t>
    </rPh>
    <rPh sb="3" eb="4">
      <t>オウ</t>
    </rPh>
    <rPh sb="6" eb="8">
      <t>キョシツ</t>
    </rPh>
    <rPh sb="13" eb="14">
      <t>ワ</t>
    </rPh>
    <rPh sb="16" eb="18">
      <t>アンゼン</t>
    </rPh>
    <rPh sb="18" eb="20">
      <t>カンリ</t>
    </rPh>
    <rPh sb="21" eb="23">
      <t>テッテイ</t>
    </rPh>
    <rPh sb="28" eb="30">
      <t>キョシツ</t>
    </rPh>
    <rPh sb="31" eb="33">
      <t>テキセツ</t>
    </rPh>
    <rPh sb="34" eb="36">
      <t>セッテイ</t>
    </rPh>
    <rPh sb="37" eb="39">
      <t>カンリ</t>
    </rPh>
    <rPh sb="40" eb="42">
      <t>ジュウブン</t>
    </rPh>
    <rPh sb="42" eb="44">
      <t>ハイリョ</t>
    </rPh>
    <phoneticPr fontId="4"/>
  </si>
  <si>
    <t>居間、食堂等子供若者シェルターを利用している子供・若者が相互交流することができる場所がある（居室と別の建物含む）※望ましい</t>
    <rPh sb="46" eb="48">
      <t>キョシツ</t>
    </rPh>
    <rPh sb="49" eb="50">
      <t>ベツ</t>
    </rPh>
    <rPh sb="51" eb="53">
      <t>タテモノ</t>
    </rPh>
    <rPh sb="53" eb="54">
      <t>フク</t>
    </rPh>
    <rPh sb="57" eb="58">
      <t>ノゾ</t>
    </rPh>
    <phoneticPr fontId="4"/>
  </si>
  <si>
    <t>１　業務記録、業務報告及び支援団体内における情報共有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</si>
</sst>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6"/>
      <name val="ＭＳ 明朝"/>
      <family val="1"/>
      <charset val="128"/>
    </font>
    <font>
      <sz val="9"/>
      <name val="ＭＳ 明朝"/>
      <family val="1"/>
      <charset val="128"/>
    </font>
    <font>
      <sz val="12"/>
      <name val="ＭＳ 明朝"/>
      <family val="1"/>
      <charset val="128"/>
    </font>
    <font>
      <sz val="10"/>
      <name val="ＭＳ Ｐゴシック"/>
      <family val="3"/>
      <charset val="128"/>
    </font>
    <font>
      <sz val="11"/>
      <name val="ＭＳ Ｐ明朝"/>
      <family val="1"/>
      <charset val="128"/>
    </font>
    <font>
      <b/>
      <sz val="10"/>
      <color rgb="FFFF0000"/>
      <name val="ＭＳ Ｐゴシック"/>
      <family val="3"/>
      <charset val="128"/>
    </font>
    <font>
      <sz val="11"/>
      <color theme="1"/>
      <name val="ＭＳ Ｐゴシック"/>
      <family val="2"/>
      <scheme val="minor"/>
    </font>
    <font>
      <b/>
      <sz val="9"/>
      <color indexed="81"/>
      <name val="MS P ゴシック"/>
      <family val="3"/>
      <charset val="128"/>
    </font>
    <font>
      <sz val="9"/>
      <color indexed="81"/>
      <name val="MS P ゴシック"/>
      <family val="3"/>
      <charset val="128"/>
    </font>
    <font>
      <sz val="12"/>
      <color indexed="81"/>
      <name val="MS P ゴシック"/>
      <family val="3"/>
      <charset val="128"/>
    </font>
    <font>
      <b/>
      <sz val="16"/>
      <color indexed="81"/>
      <name val="MS P ゴシック"/>
      <family val="3"/>
      <charset val="128"/>
    </font>
    <font>
      <sz val="10"/>
      <color rgb="FFFF0000"/>
      <name val="ＭＳ Ｐゴシック"/>
      <family val="3"/>
      <charset val="128"/>
    </font>
    <font>
      <sz val="10"/>
      <color theme="1"/>
      <name val="ＭＳ Ｐゴシック"/>
      <family val="3"/>
      <charset val="128"/>
    </font>
    <font>
      <b/>
      <sz val="12"/>
      <color indexed="81"/>
      <name val="MS P 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36">
    <border>
      <left/>
      <right/>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thin">
        <color indexed="64"/>
      </right>
      <top style="double">
        <color indexed="64"/>
      </top>
      <bottom style="medium">
        <color indexed="64"/>
      </bottom>
      <diagonal style="thin">
        <color indexed="64"/>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style="thin">
        <color indexed="64"/>
      </right>
      <top/>
      <bottom/>
      <diagonal/>
    </border>
  </borders>
  <cellStyleXfs count="5">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0" fontId="12" fillId="0" borderId="0"/>
    <xf numFmtId="0" fontId="1" fillId="0" borderId="0">
      <alignment vertical="center"/>
    </xf>
  </cellStyleXfs>
  <cellXfs count="102">
    <xf numFmtId="0" fontId="0" fillId="0" borderId="0" xfId="0">
      <alignment vertical="center"/>
    </xf>
    <xf numFmtId="0" fontId="8" fillId="0" borderId="0" xfId="0" applyFont="1">
      <alignment vertical="center"/>
    </xf>
    <xf numFmtId="0" fontId="5" fillId="0" borderId="0" xfId="0" applyFont="1">
      <alignment vertical="center"/>
    </xf>
    <xf numFmtId="0" fontId="5" fillId="2" borderId="2" xfId="0" applyFont="1" applyFill="1" applyBorder="1" applyAlignment="1">
      <alignment vertical="center" wrapText="1"/>
    </xf>
    <xf numFmtId="0" fontId="5" fillId="2" borderId="16" xfId="0" applyFont="1" applyFill="1" applyBorder="1" applyAlignment="1">
      <alignment horizontal="center" vertical="center"/>
    </xf>
    <xf numFmtId="0" fontId="5" fillId="2" borderId="3" xfId="0" applyFont="1" applyFill="1" applyBorder="1" applyAlignment="1">
      <alignment horizontal="center" vertical="center"/>
    </xf>
    <xf numFmtId="0" fontId="5" fillId="3" borderId="4" xfId="0" applyFont="1" applyFill="1" applyBorder="1" applyAlignment="1">
      <alignment vertical="center" wrapText="1"/>
    </xf>
    <xf numFmtId="0" fontId="5" fillId="3" borderId="6" xfId="0" applyFont="1" applyFill="1" applyBorder="1" applyAlignment="1">
      <alignment vertical="center" wrapText="1"/>
    </xf>
    <xf numFmtId="0" fontId="5" fillId="3" borderId="17" xfId="0" applyFont="1" applyFill="1" applyBorder="1" applyAlignment="1">
      <alignment vertical="center" wrapText="1"/>
    </xf>
    <xf numFmtId="0" fontId="5" fillId="3" borderId="19" xfId="0" applyFont="1" applyFill="1" applyBorder="1" applyAlignment="1">
      <alignment vertical="center" wrapText="1"/>
    </xf>
    <xf numFmtId="0" fontId="5" fillId="0" borderId="20" xfId="0" applyFont="1" applyBorder="1">
      <alignment vertical="center"/>
    </xf>
    <xf numFmtId="38" fontId="5" fillId="0" borderId="21" xfId="1" applyFont="1" applyBorder="1">
      <alignment vertical="center"/>
    </xf>
    <xf numFmtId="0" fontId="10" fillId="5" borderId="9" xfId="4" applyFont="1" applyFill="1" applyBorder="1" applyProtection="1">
      <alignment vertical="center"/>
      <protection locked="0"/>
      <extLst>
        <ext xmlns:xfpb="http://schemas.microsoft.com/office/spreadsheetml/2022/featurepropertybag" uri="{C7286773-470A-42A8-94C5-96B5CB345126}">
          <xfpb:xfComplement i="0"/>
        </ext>
      </extLst>
    </xf>
    <xf numFmtId="0" fontId="10" fillId="5" borderId="9" xfId="2" applyFont="1" applyFill="1" applyBorder="1" applyAlignment="1" applyProtection="1">
      <alignment vertical="top"/>
      <protection locked="0"/>
      <extLst>
        <ext xmlns:xfpb="http://schemas.microsoft.com/office/spreadsheetml/2022/featurepropertybag" uri="{C7286773-470A-42A8-94C5-96B5CB345126}">
          <xfpb:xfComplement i="0"/>
        </ext>
      </extLst>
    </xf>
    <xf numFmtId="0" fontId="10" fillId="5" borderId="9" xfId="2" applyFont="1" applyFill="1" applyBorder="1" applyProtection="1">
      <alignment vertical="center"/>
      <protection locked="0"/>
      <extLst>
        <ext xmlns:xfpb="http://schemas.microsoft.com/office/spreadsheetml/2022/featurepropertybag" uri="{C7286773-470A-42A8-94C5-96B5CB345126}">
          <xfpb:xfComplement i="0"/>
        </ext>
      </extLst>
    </xf>
    <xf numFmtId="176" fontId="8" fillId="5" borderId="10" xfId="0" applyNumberFormat="1" applyFont="1" applyFill="1" applyBorder="1" applyAlignment="1" applyProtection="1">
      <alignment horizontal="right" vertical="center"/>
      <protection locked="0"/>
    </xf>
    <xf numFmtId="176" fontId="8" fillId="5" borderId="12" xfId="0" applyNumberFormat="1" applyFont="1" applyFill="1" applyBorder="1" applyAlignment="1" applyProtection="1">
      <alignment horizontal="right" vertical="center"/>
      <protection locked="0"/>
    </xf>
    <xf numFmtId="176" fontId="8" fillId="5" borderId="13" xfId="0" applyNumberFormat="1" applyFont="1" applyFill="1" applyBorder="1" applyAlignment="1" applyProtection="1">
      <alignment horizontal="right" vertical="center"/>
      <protection locked="0"/>
    </xf>
    <xf numFmtId="176" fontId="8" fillId="5" borderId="14" xfId="0" applyNumberFormat="1" applyFont="1" applyFill="1" applyBorder="1" applyAlignment="1" applyProtection="1">
      <alignment horizontal="right" vertical="center"/>
      <protection locked="0"/>
    </xf>
    <xf numFmtId="176" fontId="8" fillId="5" borderId="32" xfId="0" applyNumberFormat="1" applyFont="1" applyFill="1" applyBorder="1" applyAlignment="1" applyProtection="1">
      <alignment horizontal="right" vertical="center"/>
      <protection locked="0"/>
    </xf>
    <xf numFmtId="0" fontId="5" fillId="0" borderId="0" xfId="0" applyFont="1" applyAlignment="1"/>
    <xf numFmtId="0" fontId="6" fillId="0" borderId="0" xfId="0" applyFont="1" applyAlignment="1"/>
    <xf numFmtId="0" fontId="6" fillId="0" borderId="0" xfId="0" applyFont="1" applyAlignment="1">
      <alignment horizontal="center"/>
    </xf>
    <xf numFmtId="0" fontId="6" fillId="0" borderId="0" xfId="0" applyFont="1" applyAlignment="1">
      <alignment horizontal="center" vertical="center"/>
    </xf>
    <xf numFmtId="0" fontId="6" fillId="0" borderId="8" xfId="0" applyFont="1" applyBorder="1" applyAlignment="1">
      <alignment horizontal="center"/>
    </xf>
    <xf numFmtId="0" fontId="5" fillId="0" borderId="10" xfId="0" applyFont="1" applyBorder="1" applyAlignment="1">
      <alignment horizontal="center"/>
    </xf>
    <xf numFmtId="0" fontId="5" fillId="0" borderId="0" xfId="0" applyFont="1" applyAlignment="1">
      <alignment horizontal="center"/>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8" fillId="0" borderId="10" xfId="0" applyFont="1" applyBorder="1" applyAlignment="1">
      <alignment horizontal="left" vertical="center" wrapText="1"/>
    </xf>
    <xf numFmtId="176" fontId="8" fillId="4" borderId="10" xfId="0" applyNumberFormat="1" applyFont="1" applyFill="1" applyBorder="1" applyAlignment="1">
      <alignment horizontal="right" vertical="center"/>
    </xf>
    <xf numFmtId="176" fontId="8" fillId="4" borderId="12" xfId="0" applyNumberFormat="1" applyFont="1" applyFill="1" applyBorder="1" applyAlignment="1">
      <alignment horizontal="right" vertical="center"/>
    </xf>
    <xf numFmtId="176" fontId="8" fillId="4" borderId="31" xfId="0" applyNumberFormat="1" applyFont="1" applyFill="1" applyBorder="1" applyAlignment="1">
      <alignment horizontal="right" vertical="center"/>
    </xf>
    <xf numFmtId="0" fontId="8" fillId="0" borderId="12" xfId="0" applyFont="1" applyBorder="1" applyAlignment="1">
      <alignment horizontal="left" vertical="center" wrapText="1"/>
    </xf>
    <xf numFmtId="176" fontId="8" fillId="4" borderId="13" xfId="0" applyNumberFormat="1" applyFont="1" applyFill="1" applyBorder="1" applyAlignment="1">
      <alignment horizontal="right" vertical="center"/>
    </xf>
    <xf numFmtId="176" fontId="8" fillId="4" borderId="32" xfId="0" applyNumberFormat="1" applyFont="1" applyFill="1" applyBorder="1" applyAlignment="1">
      <alignment horizontal="right" vertical="center"/>
    </xf>
    <xf numFmtId="0" fontId="8" fillId="0" borderId="14" xfId="0" applyFont="1" applyBorder="1" applyAlignment="1">
      <alignment horizontal="left" vertical="center" wrapText="1"/>
    </xf>
    <xf numFmtId="176" fontId="8" fillId="4" borderId="14" xfId="0" applyNumberFormat="1" applyFont="1" applyFill="1" applyBorder="1" applyAlignment="1">
      <alignment horizontal="right" vertical="center"/>
    </xf>
    <xf numFmtId="176" fontId="8" fillId="4" borderId="33" xfId="0" applyNumberFormat="1" applyFont="1" applyFill="1" applyBorder="1" applyAlignment="1">
      <alignment horizontal="right" vertical="center"/>
    </xf>
    <xf numFmtId="0" fontId="8" fillId="0" borderId="15" xfId="0" applyFont="1" applyBorder="1" applyAlignment="1">
      <alignment horizontal="left" vertical="center" wrapText="1"/>
    </xf>
    <xf numFmtId="176" fontId="8" fillId="4" borderId="34" xfId="0" applyNumberFormat="1" applyFont="1" applyFill="1" applyBorder="1">
      <alignment vertical="center"/>
    </xf>
    <xf numFmtId="176" fontId="8" fillId="4" borderId="15" xfId="0" applyNumberFormat="1" applyFont="1" applyFill="1" applyBorder="1">
      <alignment vertical="center"/>
    </xf>
    <xf numFmtId="0" fontId="9" fillId="0" borderId="0" xfId="0" applyFont="1">
      <alignment vertical="center"/>
    </xf>
    <xf numFmtId="0" fontId="9" fillId="0" borderId="0" xfId="0" applyFont="1" applyAlignment="1">
      <alignment horizontal="center" vertical="center"/>
    </xf>
    <xf numFmtId="38" fontId="9" fillId="0" borderId="0" xfId="1" applyFont="1" applyProtection="1">
      <alignment vertical="center"/>
    </xf>
    <xf numFmtId="0" fontId="9" fillId="0" borderId="0" xfId="0" applyFont="1" applyAlignment="1">
      <alignment horizontal="right" vertical="center"/>
    </xf>
    <xf numFmtId="0" fontId="11" fillId="0" borderId="0" xfId="0" applyFont="1">
      <alignment vertical="center"/>
    </xf>
    <xf numFmtId="0" fontId="9" fillId="0" borderId="0" xfId="0" applyFont="1" applyAlignment="1">
      <alignment horizontal="left" vertical="center"/>
    </xf>
    <xf numFmtId="0" fontId="9" fillId="0" borderId="9" xfId="0" applyFont="1" applyBorder="1" applyAlignment="1">
      <alignment horizontal="center" vertical="center"/>
    </xf>
    <xf numFmtId="0" fontId="9" fillId="0" borderId="9" xfId="0" applyFont="1" applyBorder="1" applyAlignment="1">
      <alignment horizontal="center" vertical="center" wrapText="1"/>
    </xf>
    <xf numFmtId="0" fontId="9" fillId="0" borderId="9" xfId="0" applyFont="1" applyBorder="1" applyAlignment="1">
      <alignment horizontal="center" vertical="top"/>
    </xf>
    <xf numFmtId="0" fontId="17" fillId="0" borderId="0" xfId="0" applyFont="1" applyAlignment="1">
      <alignment vertical="top"/>
    </xf>
    <xf numFmtId="0" fontId="9" fillId="5" borderId="9" xfId="0" applyFont="1" applyFill="1" applyBorder="1" applyProtection="1">
      <alignment vertical="center"/>
      <protection locked="0"/>
    </xf>
    <xf numFmtId="0" fontId="9" fillId="5" borderId="22" xfId="0" applyFont="1" applyFill="1" applyBorder="1" applyProtection="1">
      <alignment vertical="center"/>
      <protection locked="0"/>
    </xf>
    <xf numFmtId="0" fontId="9" fillId="5" borderId="24" xfId="0" applyFont="1" applyFill="1" applyBorder="1" applyAlignment="1" applyProtection="1">
      <alignment horizontal="right" vertical="center"/>
      <protection locked="0"/>
    </xf>
    <xf numFmtId="0" fontId="9" fillId="5" borderId="23" xfId="0" applyFont="1" applyFill="1" applyBorder="1" applyAlignment="1" applyProtection="1">
      <alignment horizontal="right" vertical="center"/>
      <protection locked="0"/>
    </xf>
    <xf numFmtId="0" fontId="9" fillId="5" borderId="9" xfId="0" applyFont="1" applyFill="1" applyBorder="1" applyAlignment="1" applyProtection="1">
      <alignment horizontal="center" vertical="center"/>
      <protection locked="0"/>
    </xf>
    <xf numFmtId="0" fontId="9" fillId="5" borderId="10" xfId="0" applyFont="1" applyFill="1" applyBorder="1" applyAlignment="1" applyProtection="1">
      <alignment horizontal="center" vertical="center"/>
      <protection locked="0"/>
    </xf>
    <xf numFmtId="0" fontId="9" fillId="5" borderId="9" xfId="0" applyFont="1" applyFill="1" applyBorder="1" applyAlignment="1" applyProtection="1">
      <alignment horizontal="center" vertical="center"/>
      <protection locked="0"/>
      <extLst>
        <ext xmlns:xfpb="http://schemas.microsoft.com/office/spreadsheetml/2022/featurepropertybag" uri="{C7286773-470A-42A8-94C5-96B5CB345126}">
          <xfpb:xfComplement i="0"/>
        </ext>
      </extLst>
    </xf>
    <xf numFmtId="0" fontId="5" fillId="0" borderId="11" xfId="0" applyFont="1" applyBorder="1" applyAlignment="1" applyProtection="1">
      <alignment horizontal="left" vertical="center" wrapText="1"/>
      <protection locked="0"/>
    </xf>
    <xf numFmtId="38" fontId="5" fillId="0" borderId="5" xfId="1" applyFont="1" applyBorder="1" applyProtection="1">
      <alignment vertical="center"/>
      <protection locked="0"/>
    </xf>
    <xf numFmtId="0" fontId="5" fillId="0" borderId="9" xfId="0" applyFont="1" applyBorder="1" applyAlignment="1" applyProtection="1">
      <alignment horizontal="left" vertical="center" wrapText="1"/>
      <protection locked="0"/>
    </xf>
    <xf numFmtId="38" fontId="5" fillId="0" borderId="7" xfId="1" applyFont="1" applyBorder="1" applyProtection="1">
      <alignment vertical="center"/>
      <protection locked="0"/>
    </xf>
    <xf numFmtId="0" fontId="5" fillId="0" borderId="1" xfId="0" applyFont="1" applyBorder="1" applyAlignment="1" applyProtection="1">
      <alignment horizontal="left" vertical="center" wrapText="1"/>
      <protection locked="0"/>
    </xf>
    <xf numFmtId="38" fontId="5" fillId="0" borderId="18" xfId="1" applyFont="1" applyBorder="1" applyProtection="1">
      <alignment vertical="center"/>
      <protection locked="0"/>
    </xf>
    <xf numFmtId="0" fontId="5" fillId="0" borderId="9" xfId="0" applyFont="1" applyBorder="1" applyAlignment="1">
      <alignment horizontal="center" vertical="center"/>
    </xf>
    <xf numFmtId="0" fontId="6" fillId="5" borderId="22" xfId="0" applyFont="1" applyFill="1" applyBorder="1" applyAlignment="1" applyProtection="1">
      <alignment horizontal="center"/>
      <protection locked="0"/>
    </xf>
    <xf numFmtId="0" fontId="6" fillId="5" borderId="24" xfId="0" applyFont="1" applyFill="1" applyBorder="1" applyAlignment="1" applyProtection="1">
      <alignment horizontal="center"/>
      <protection locked="0"/>
    </xf>
    <xf numFmtId="0" fontId="6" fillId="5" borderId="23" xfId="0" applyFont="1" applyFill="1" applyBorder="1" applyAlignment="1" applyProtection="1">
      <alignment horizontal="center"/>
      <protection locked="0"/>
    </xf>
    <xf numFmtId="0" fontId="9" fillId="5" borderId="9" xfId="0" applyFont="1" applyFill="1" applyBorder="1" applyAlignment="1" applyProtection="1">
      <alignment horizontal="center" vertical="center"/>
      <protection locked="0"/>
    </xf>
    <xf numFmtId="0" fontId="9" fillId="5" borderId="9" xfId="0" applyFont="1" applyFill="1" applyBorder="1" applyAlignment="1" applyProtection="1">
      <alignment horizontal="left" vertical="center"/>
      <protection locked="0"/>
    </xf>
    <xf numFmtId="0" fontId="9" fillId="5" borderId="9" xfId="0" applyFont="1" applyFill="1" applyBorder="1" applyAlignment="1" applyProtection="1">
      <alignment horizontal="left" vertical="top"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9" xfId="0" applyFont="1" applyBorder="1" applyAlignment="1">
      <alignment horizontal="left" vertical="top"/>
    </xf>
    <xf numFmtId="0" fontId="9" fillId="0" borderId="9" xfId="0" applyFont="1" applyBorder="1" applyAlignment="1">
      <alignment horizontal="left" vertical="top" wrapText="1"/>
    </xf>
    <xf numFmtId="0" fontId="9" fillId="5" borderId="10" xfId="0" applyFont="1" applyFill="1" applyBorder="1" applyAlignment="1" applyProtection="1">
      <alignment horizontal="center" vertical="center" wrapText="1"/>
      <protection locked="0"/>
    </xf>
    <xf numFmtId="0" fontId="9" fillId="5" borderId="11" xfId="0" applyFont="1" applyFill="1" applyBorder="1" applyAlignment="1" applyProtection="1">
      <alignment horizontal="center" vertical="center" wrapText="1"/>
      <protection locked="0"/>
    </xf>
    <xf numFmtId="0" fontId="18" fillId="0" borderId="30" xfId="0" applyFont="1" applyBorder="1" applyAlignment="1">
      <alignment horizontal="left" vertical="center"/>
    </xf>
    <xf numFmtId="0" fontId="9" fillId="5" borderId="0" xfId="0" applyFont="1" applyFill="1" applyAlignment="1" applyProtection="1">
      <alignment horizontal="center" vertical="center"/>
      <protection locked="0"/>
    </xf>
    <xf numFmtId="0" fontId="9" fillId="5" borderId="0" xfId="0" applyFont="1" applyFill="1" applyAlignment="1" applyProtection="1">
      <alignment horizontal="left" vertical="center"/>
      <protection locked="0"/>
    </xf>
    <xf numFmtId="0" fontId="9" fillId="0" borderId="9" xfId="0" applyFont="1" applyBorder="1" applyAlignment="1">
      <alignment horizontal="left" vertical="center" wrapText="1"/>
    </xf>
    <xf numFmtId="0" fontId="9" fillId="5" borderId="22" xfId="0" applyFont="1" applyFill="1" applyBorder="1" applyAlignment="1" applyProtection="1">
      <alignment horizontal="center" vertical="center"/>
      <protection locked="0"/>
    </xf>
    <xf numFmtId="0" fontId="9" fillId="5" borderId="23" xfId="0" applyFont="1" applyFill="1" applyBorder="1" applyAlignment="1" applyProtection="1">
      <alignment horizontal="center" vertical="center"/>
      <protection locked="0"/>
    </xf>
    <xf numFmtId="0" fontId="9" fillId="5" borderId="27" xfId="0" applyFont="1" applyFill="1" applyBorder="1" applyAlignment="1" applyProtection="1">
      <alignment horizontal="left" vertical="top" wrapText="1"/>
      <protection locked="0"/>
    </xf>
    <xf numFmtId="0" fontId="9" fillId="5" borderId="25" xfId="0" applyFont="1" applyFill="1" applyBorder="1" applyAlignment="1" applyProtection="1">
      <alignment horizontal="left" vertical="top" wrapText="1"/>
      <protection locked="0"/>
    </xf>
    <xf numFmtId="0" fontId="9" fillId="5" borderId="26" xfId="0" applyFont="1" applyFill="1" applyBorder="1" applyAlignment="1" applyProtection="1">
      <alignment horizontal="left" vertical="top" wrapText="1"/>
      <protection locked="0"/>
    </xf>
    <xf numFmtId="0" fontId="9" fillId="5" borderId="30" xfId="0" applyFont="1" applyFill="1" applyBorder="1" applyAlignment="1" applyProtection="1">
      <alignment horizontal="left" vertical="top" wrapText="1"/>
      <protection locked="0"/>
    </xf>
    <xf numFmtId="0" fontId="9" fillId="5" borderId="0" xfId="0" applyFont="1" applyFill="1" applyAlignment="1" applyProtection="1">
      <alignment horizontal="left" vertical="top" wrapText="1"/>
      <protection locked="0"/>
    </xf>
    <xf numFmtId="0" fontId="9" fillId="5" borderId="35" xfId="0" applyFont="1" applyFill="1" applyBorder="1" applyAlignment="1" applyProtection="1">
      <alignment horizontal="left" vertical="top" wrapText="1"/>
      <protection locked="0"/>
    </xf>
    <xf numFmtId="0" fontId="9" fillId="5" borderId="28" xfId="0" applyFont="1" applyFill="1" applyBorder="1" applyAlignment="1" applyProtection="1">
      <alignment horizontal="left" vertical="top" wrapText="1"/>
      <protection locked="0"/>
    </xf>
    <xf numFmtId="0" fontId="9" fillId="5" borderId="8" xfId="0" applyFont="1" applyFill="1" applyBorder="1" applyAlignment="1" applyProtection="1">
      <alignment horizontal="left" vertical="top" wrapText="1"/>
      <protection locked="0"/>
    </xf>
    <xf numFmtId="0" fontId="9" fillId="5" borderId="29" xfId="0" applyFont="1" applyFill="1" applyBorder="1" applyAlignment="1" applyProtection="1">
      <alignment horizontal="left" vertical="top" wrapText="1"/>
      <protection locked="0"/>
    </xf>
    <xf numFmtId="0" fontId="9" fillId="5" borderId="24" xfId="0" applyFont="1" applyFill="1" applyBorder="1" applyAlignment="1" applyProtection="1">
      <alignment horizontal="center" vertical="center"/>
      <protection locked="0"/>
    </xf>
    <xf numFmtId="0" fontId="9" fillId="0" borderId="9" xfId="0" applyFont="1" applyBorder="1" applyAlignment="1">
      <alignment horizontal="center" vertical="center"/>
    </xf>
    <xf numFmtId="0" fontId="9" fillId="0" borderId="22" xfId="0" applyFont="1" applyBorder="1" applyAlignment="1">
      <alignment horizontal="left" vertical="top"/>
    </xf>
    <xf numFmtId="0" fontId="9" fillId="0" borderId="24" xfId="0" applyFont="1" applyBorder="1" applyAlignment="1">
      <alignment horizontal="left" vertical="top"/>
    </xf>
    <xf numFmtId="0" fontId="9" fillId="0" borderId="23" xfId="0" applyFont="1" applyBorder="1" applyAlignment="1">
      <alignment horizontal="left" vertical="top"/>
    </xf>
    <xf numFmtId="0" fontId="9" fillId="0" borderId="22" xfId="0" applyFont="1" applyBorder="1" applyAlignment="1">
      <alignment horizontal="left" vertical="center" wrapText="1"/>
    </xf>
    <xf numFmtId="0" fontId="9" fillId="0" borderId="24" xfId="0" applyFont="1" applyBorder="1" applyAlignment="1">
      <alignment horizontal="left" vertical="center" wrapText="1"/>
    </xf>
    <xf numFmtId="0" fontId="9" fillId="0" borderId="23" xfId="0" applyFont="1" applyBorder="1" applyAlignment="1">
      <alignment horizontal="left" vertical="center" wrapText="1"/>
    </xf>
  </cellXfs>
  <cellStyles count="5">
    <cellStyle name="桁区切り" xfId="1" builtinId="6"/>
    <cellStyle name="標準" xfId="0" builtinId="0"/>
    <cellStyle name="標準 2" xfId="2" xr:uid="{00000000-0005-0000-0000-000002000000}"/>
    <cellStyle name="標準 2 2" xfId="4" xr:uid="{AB755F90-9835-4059-89E6-600A926C9CE6}"/>
    <cellStyle name="標準 3" xfId="3" xr:uid="{E95350EE-DF7F-4CD6-8DE7-DC311ABDDC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0F151-152B-4EFE-9771-990A41BDB1B4}">
  <sheetPr>
    <tabColor indexed="13"/>
    <pageSetUpPr fitToPage="1"/>
  </sheetPr>
  <dimension ref="A2:I20"/>
  <sheetViews>
    <sheetView zoomScale="70" zoomScaleNormal="70" workbookViewId="0">
      <selection activeCell="B7" sqref="B7"/>
    </sheetView>
  </sheetViews>
  <sheetFormatPr defaultColWidth="9" defaultRowHeight="13.2"/>
  <cols>
    <col min="1" max="1" width="32.33203125" style="20" customWidth="1"/>
    <col min="2" max="9" width="18.77734375" style="20" customWidth="1"/>
    <col min="10" max="16384" width="9" style="20"/>
  </cols>
  <sheetData>
    <row r="2" spans="1:9">
      <c r="A2" s="20" t="s">
        <v>109</v>
      </c>
    </row>
    <row r="4" spans="1:9" ht="19.2">
      <c r="A4" s="21" t="s">
        <v>106</v>
      </c>
      <c r="B4" s="21"/>
      <c r="C4" s="21"/>
      <c r="D4" s="21"/>
      <c r="E4" s="21"/>
      <c r="F4" s="21"/>
      <c r="G4" s="21"/>
      <c r="H4" s="21"/>
      <c r="I4" s="21"/>
    </row>
    <row r="5" spans="1:9" ht="19.2">
      <c r="A5" s="22"/>
      <c r="B5" s="22"/>
      <c r="C5" s="22"/>
      <c r="D5" s="22"/>
      <c r="E5" s="22"/>
      <c r="F5" s="22"/>
      <c r="G5" s="22"/>
      <c r="H5" s="22"/>
      <c r="I5" s="22"/>
    </row>
    <row r="6" spans="1:9" ht="19.2">
      <c r="A6" s="23" t="s">
        <v>156</v>
      </c>
      <c r="B6" s="66"/>
      <c r="C6" s="67"/>
      <c r="D6" s="67"/>
      <c r="E6" s="68"/>
      <c r="I6" s="20" t="s">
        <v>155</v>
      </c>
    </row>
    <row r="7" spans="1:9" ht="19.2">
      <c r="A7" s="24"/>
      <c r="B7" s="22"/>
      <c r="C7" s="22"/>
      <c r="D7" s="22"/>
      <c r="E7" s="22"/>
      <c r="F7" s="24"/>
      <c r="G7" s="24"/>
      <c r="H7" s="22"/>
      <c r="I7" s="24"/>
    </row>
    <row r="8" spans="1:9" s="26" customFormat="1" ht="22.5" customHeight="1">
      <c r="A8" s="65"/>
      <c r="B8" s="25" t="s">
        <v>11</v>
      </c>
      <c r="C8" s="25" t="s">
        <v>12</v>
      </c>
      <c r="D8" s="25" t="s">
        <v>13</v>
      </c>
      <c r="E8" s="25" t="s">
        <v>14</v>
      </c>
      <c r="F8" s="25" t="s">
        <v>15</v>
      </c>
      <c r="G8" s="25" t="s">
        <v>42</v>
      </c>
      <c r="H8" s="25" t="s">
        <v>150</v>
      </c>
      <c r="I8" s="25" t="s">
        <v>151</v>
      </c>
    </row>
    <row r="9" spans="1:9" s="28" customFormat="1" ht="39.6">
      <c r="A9" s="65"/>
      <c r="B9" s="27" t="s">
        <v>148</v>
      </c>
      <c r="C9" s="27" t="s">
        <v>17</v>
      </c>
      <c r="D9" s="27" t="s">
        <v>18</v>
      </c>
      <c r="E9" s="27" t="s">
        <v>16</v>
      </c>
      <c r="F9" s="27" t="s">
        <v>154</v>
      </c>
      <c r="G9" s="27" t="s">
        <v>149</v>
      </c>
      <c r="H9" s="27" t="s">
        <v>152</v>
      </c>
      <c r="I9" s="27" t="s">
        <v>153</v>
      </c>
    </row>
    <row r="10" spans="1:9" ht="47.25" customHeight="1">
      <c r="A10" s="29" t="s">
        <v>36</v>
      </c>
      <c r="B10" s="15"/>
      <c r="C10" s="15"/>
      <c r="D10" s="30">
        <f>B10-C10</f>
        <v>0</v>
      </c>
      <c r="E10" s="30">
        <f>'①積算内訳書（宿泊を含む居場所の提供及び生活支援、相談支援）'!C19</f>
        <v>0</v>
      </c>
      <c r="F10" s="30">
        <v>19358000</v>
      </c>
      <c r="G10" s="31">
        <f t="shared" ref="G10:G16" si="0">MIN(D10:F10)</f>
        <v>0</v>
      </c>
      <c r="H10" s="32">
        <f t="shared" ref="H10:H16" si="1">G10</f>
        <v>0</v>
      </c>
      <c r="I10" s="32">
        <f t="shared" ref="I10:I16" si="2">ROUNDDOWN(H10,-3)</f>
        <v>0</v>
      </c>
    </row>
    <row r="11" spans="1:9" ht="47.25" customHeight="1">
      <c r="A11" s="33" t="s">
        <v>37</v>
      </c>
      <c r="B11" s="16"/>
      <c r="C11" s="17"/>
      <c r="D11" s="34">
        <f t="shared" ref="D11:D15" si="3">B11-C11</f>
        <v>0</v>
      </c>
      <c r="E11" s="31">
        <f>'②積算内訳書（食事の提供その他日常生活に必要な費用）'!C19</f>
        <v>0</v>
      </c>
      <c r="F11" s="34">
        <f>1720*'【別紙様式1-3】事業計画書'!B39</f>
        <v>0</v>
      </c>
      <c r="G11" s="31">
        <f t="shared" si="0"/>
        <v>0</v>
      </c>
      <c r="H11" s="35">
        <f t="shared" si="1"/>
        <v>0</v>
      </c>
      <c r="I11" s="35">
        <f t="shared" si="2"/>
        <v>0</v>
      </c>
    </row>
    <row r="12" spans="1:9" ht="47.25" customHeight="1">
      <c r="A12" s="36" t="s">
        <v>38</v>
      </c>
      <c r="B12" s="16"/>
      <c r="C12" s="17"/>
      <c r="D12" s="34">
        <f t="shared" si="3"/>
        <v>0</v>
      </c>
      <c r="E12" s="31">
        <f>IF(F16=25658000," ",'③積算内訳書（心理療法（カウンセリング）支援）'!C19)</f>
        <v>0</v>
      </c>
      <c r="F12" s="34">
        <f>IF(F16=25658000," ",7286000)</f>
        <v>7286000</v>
      </c>
      <c r="G12" s="31">
        <f t="shared" si="0"/>
        <v>0</v>
      </c>
      <c r="H12" s="35">
        <f t="shared" si="1"/>
        <v>0</v>
      </c>
      <c r="I12" s="35">
        <f t="shared" si="2"/>
        <v>0</v>
      </c>
    </row>
    <row r="13" spans="1:9" ht="47.25" customHeight="1">
      <c r="A13" s="36" t="s">
        <v>39</v>
      </c>
      <c r="B13" s="16"/>
      <c r="C13" s="17"/>
      <c r="D13" s="34">
        <f t="shared" si="3"/>
        <v>0</v>
      </c>
      <c r="E13" s="31">
        <f>IF(F16=25658000," ",'④積算内訳書（日中の居場所の提供、就労支援・就学支援）'!C19)</f>
        <v>0</v>
      </c>
      <c r="F13" s="34">
        <f>IF(F16=25658000," ",6761000*'【別紙様式1-3】事業計画書'!B45)</f>
        <v>0</v>
      </c>
      <c r="G13" s="31">
        <f t="shared" si="0"/>
        <v>0</v>
      </c>
      <c r="H13" s="35">
        <f t="shared" si="1"/>
        <v>0</v>
      </c>
      <c r="I13" s="35">
        <f t="shared" si="2"/>
        <v>0</v>
      </c>
    </row>
    <row r="14" spans="1:9" ht="47.25" customHeight="1">
      <c r="A14" s="36" t="s">
        <v>40</v>
      </c>
      <c r="B14" s="16"/>
      <c r="C14" s="17"/>
      <c r="D14" s="34">
        <f t="shared" si="3"/>
        <v>0</v>
      </c>
      <c r="E14" s="31">
        <f>IF(F16=25658000," ",'⑤積算内訳書（弁護士連携支援)'!C19)</f>
        <v>0</v>
      </c>
      <c r="F14" s="34">
        <f>IF(F16=25658000," ",3120000)</f>
        <v>3120000</v>
      </c>
      <c r="G14" s="31">
        <f t="shared" si="0"/>
        <v>0</v>
      </c>
      <c r="H14" s="35">
        <f t="shared" si="1"/>
        <v>0</v>
      </c>
      <c r="I14" s="35">
        <f t="shared" si="2"/>
        <v>0</v>
      </c>
    </row>
    <row r="15" spans="1:9" ht="47.25" customHeight="1">
      <c r="A15" s="36" t="s">
        <v>41</v>
      </c>
      <c r="B15" s="16"/>
      <c r="C15" s="16"/>
      <c r="D15" s="31">
        <f t="shared" si="3"/>
        <v>0</v>
      </c>
      <c r="E15" s="31">
        <f>IF(F16=25658000," ",'⑥積算内訳書（送迎支援)'!C19)</f>
        <v>0</v>
      </c>
      <c r="F15" s="31">
        <f>IF(F16=25658000," ",1860*'【別紙様式1-3】事業計画書'!B51)</f>
        <v>0</v>
      </c>
      <c r="G15" s="31">
        <f t="shared" si="0"/>
        <v>0</v>
      </c>
      <c r="H15" s="31">
        <f t="shared" si="1"/>
        <v>0</v>
      </c>
      <c r="I15" s="31">
        <f t="shared" si="2"/>
        <v>0</v>
      </c>
    </row>
    <row r="16" spans="1:9" ht="47.25" customHeight="1" thickBot="1">
      <c r="A16" s="36" t="s">
        <v>86</v>
      </c>
      <c r="B16" s="18"/>
      <c r="C16" s="19"/>
      <c r="D16" s="37">
        <f>B16-C16</f>
        <v>0</v>
      </c>
      <c r="E16" s="18"/>
      <c r="F16" s="19"/>
      <c r="G16" s="38">
        <f t="shared" si="0"/>
        <v>0</v>
      </c>
      <c r="H16" s="38">
        <f t="shared" si="1"/>
        <v>0</v>
      </c>
      <c r="I16" s="38">
        <f t="shared" si="2"/>
        <v>0</v>
      </c>
    </row>
    <row r="17" spans="1:9" ht="30" customHeight="1" thickTop="1">
      <c r="A17" s="39" t="s">
        <v>19</v>
      </c>
      <c r="B17" s="40"/>
      <c r="C17" s="40"/>
      <c r="D17" s="40"/>
      <c r="E17" s="40"/>
      <c r="F17" s="40"/>
      <c r="G17" s="40"/>
      <c r="H17" s="40"/>
      <c r="I17" s="41">
        <f>SUM(I10:I16)</f>
        <v>0</v>
      </c>
    </row>
    <row r="19" spans="1:9">
      <c r="A19" s="20" t="s">
        <v>157</v>
      </c>
    </row>
    <row r="20" spans="1:9">
      <c r="A20" s="20" t="s">
        <v>108</v>
      </c>
    </row>
  </sheetData>
  <mergeCells count="2">
    <mergeCell ref="A8:A9"/>
    <mergeCell ref="B6:E6"/>
  </mergeCells>
  <phoneticPr fontId="4"/>
  <pageMargins left="0.7" right="0.7" top="0.75" bottom="0.75" header="0.3" footer="0.3"/>
  <pageSetup paperSize="9" scale="7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C21"/>
  <sheetViews>
    <sheetView topLeftCell="A10" zoomScale="70" zoomScaleNormal="70" workbookViewId="0">
      <selection activeCell="E11" sqref="E11"/>
    </sheetView>
  </sheetViews>
  <sheetFormatPr defaultColWidth="9" defaultRowHeight="13.2"/>
  <cols>
    <col min="1" max="1" width="24" style="2" customWidth="1"/>
    <col min="2" max="2" width="47.6640625" style="2" customWidth="1"/>
    <col min="3" max="3" width="19.44140625" style="2" customWidth="1"/>
    <col min="4" max="16384" width="9" style="2"/>
  </cols>
  <sheetData>
    <row r="1" spans="1:3" ht="14.4">
      <c r="A1" s="1" t="s">
        <v>158</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3"/>
  </sheetPr>
  <dimension ref="A1:C21"/>
  <sheetViews>
    <sheetView zoomScale="70" zoomScaleNormal="70" workbookViewId="0">
      <selection activeCell="F19" sqref="F19"/>
    </sheetView>
  </sheetViews>
  <sheetFormatPr defaultColWidth="9" defaultRowHeight="13.2"/>
  <cols>
    <col min="1" max="1" width="24" style="2" customWidth="1"/>
    <col min="2" max="2" width="47.6640625" style="2" customWidth="1"/>
    <col min="3" max="3" width="16.44140625" style="2" customWidth="1"/>
    <col min="4" max="16384" width="9" style="2"/>
  </cols>
  <sheetData>
    <row r="1" spans="1:3" ht="14.4">
      <c r="A1" s="1" t="s">
        <v>159</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C21"/>
  <sheetViews>
    <sheetView topLeftCell="A12" zoomScale="85" zoomScaleNormal="85" workbookViewId="0">
      <selection activeCell="F16" sqref="F16"/>
    </sheetView>
  </sheetViews>
  <sheetFormatPr defaultColWidth="9" defaultRowHeight="13.2"/>
  <cols>
    <col min="1" max="1" width="24" style="2" customWidth="1"/>
    <col min="2" max="2" width="47.6640625" style="2" customWidth="1"/>
    <col min="3" max="3" width="16.44140625" style="2" customWidth="1"/>
    <col min="4" max="16384" width="9" style="2"/>
  </cols>
  <sheetData>
    <row r="1" spans="1:3" ht="14.4">
      <c r="A1" s="1" t="s">
        <v>160</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3"/>
  </sheetPr>
  <dimension ref="A1:C21"/>
  <sheetViews>
    <sheetView workbookViewId="0">
      <selection activeCell="H6" sqref="H6"/>
    </sheetView>
  </sheetViews>
  <sheetFormatPr defaultColWidth="9" defaultRowHeight="13.2"/>
  <cols>
    <col min="1" max="1" width="24" style="2" customWidth="1"/>
    <col min="2" max="2" width="47.6640625" style="2" customWidth="1"/>
    <col min="3" max="3" width="16.44140625" style="2" customWidth="1"/>
    <col min="4" max="16384" width="9" style="2"/>
  </cols>
  <sheetData>
    <row r="1" spans="1:3" ht="14.4">
      <c r="A1" s="1" t="s">
        <v>161</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3"/>
  </sheetPr>
  <dimension ref="A1:C21"/>
  <sheetViews>
    <sheetView workbookViewId="0">
      <selection activeCell="D9" sqref="D9"/>
    </sheetView>
  </sheetViews>
  <sheetFormatPr defaultColWidth="9" defaultRowHeight="13.2"/>
  <cols>
    <col min="1" max="1" width="24" style="2" customWidth="1"/>
    <col min="2" max="2" width="47.6640625" style="2" customWidth="1"/>
    <col min="3" max="3" width="16.44140625" style="2" customWidth="1"/>
    <col min="4" max="16384" width="9" style="2"/>
  </cols>
  <sheetData>
    <row r="1" spans="1:3" ht="14.4">
      <c r="A1" s="1" t="s">
        <v>162</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sheetPr>
  <dimension ref="A1:C21"/>
  <sheetViews>
    <sheetView topLeftCell="A16" workbookViewId="0">
      <selection activeCell="G7" sqref="G7"/>
    </sheetView>
  </sheetViews>
  <sheetFormatPr defaultColWidth="9" defaultRowHeight="13.2"/>
  <cols>
    <col min="1" max="1" width="24" style="2" customWidth="1"/>
    <col min="2" max="2" width="47.6640625" style="2" customWidth="1"/>
    <col min="3" max="3" width="16.44140625" style="2" customWidth="1"/>
    <col min="4" max="16384" width="9" style="2"/>
  </cols>
  <sheetData>
    <row r="1" spans="1:3" ht="14.4">
      <c r="A1" s="1" t="s">
        <v>163</v>
      </c>
    </row>
    <row r="3" spans="1:3" ht="13.8" thickBot="1"/>
    <row r="4" spans="1:3" ht="39.9" customHeight="1" thickBot="1">
      <c r="A4" s="3" t="s">
        <v>0</v>
      </c>
      <c r="B4" s="4" t="s">
        <v>20</v>
      </c>
      <c r="C4" s="5" t="s">
        <v>21</v>
      </c>
    </row>
    <row r="5" spans="1:3" ht="45" customHeight="1">
      <c r="A5" s="6" t="s">
        <v>1</v>
      </c>
      <c r="B5" s="59"/>
      <c r="C5" s="60"/>
    </row>
    <row r="6" spans="1:3" ht="45" customHeight="1">
      <c r="A6" s="7" t="s">
        <v>2</v>
      </c>
      <c r="B6" s="61"/>
      <c r="C6" s="62"/>
    </row>
    <row r="7" spans="1:3" ht="45" customHeight="1">
      <c r="A7" s="7" t="s">
        <v>43</v>
      </c>
      <c r="B7" s="61"/>
      <c r="C7" s="62"/>
    </row>
    <row r="8" spans="1:3" ht="45" customHeight="1">
      <c r="A8" s="7" t="s">
        <v>44</v>
      </c>
      <c r="B8" s="61"/>
      <c r="C8" s="62"/>
    </row>
    <row r="9" spans="1:3" ht="45" customHeight="1">
      <c r="A9" s="7" t="s">
        <v>45</v>
      </c>
      <c r="B9" s="61"/>
      <c r="C9" s="62"/>
    </row>
    <row r="10" spans="1:3" ht="45" customHeight="1">
      <c r="A10" s="7" t="s">
        <v>4</v>
      </c>
      <c r="B10" s="61"/>
      <c r="C10" s="62"/>
    </row>
    <row r="11" spans="1:3" ht="45" customHeight="1">
      <c r="A11" s="7" t="s">
        <v>5</v>
      </c>
      <c r="B11" s="61"/>
      <c r="C11" s="62"/>
    </row>
    <row r="12" spans="1:3" ht="45" customHeight="1">
      <c r="A12" s="7" t="s">
        <v>8</v>
      </c>
      <c r="B12" s="61"/>
      <c r="C12" s="62"/>
    </row>
    <row r="13" spans="1:3" ht="45" customHeight="1">
      <c r="A13" s="7" t="s">
        <v>9</v>
      </c>
      <c r="B13" s="61"/>
      <c r="C13" s="62"/>
    </row>
    <row r="14" spans="1:3" ht="45" customHeight="1">
      <c r="A14" s="7" t="s">
        <v>6</v>
      </c>
      <c r="B14" s="61"/>
      <c r="C14" s="62"/>
    </row>
    <row r="15" spans="1:3" ht="45" customHeight="1">
      <c r="A15" s="7" t="s">
        <v>7</v>
      </c>
      <c r="B15" s="61"/>
      <c r="C15" s="62"/>
    </row>
    <row r="16" spans="1:3" ht="45" customHeight="1">
      <c r="A16" s="7" t="s">
        <v>3</v>
      </c>
      <c r="B16" s="61"/>
      <c r="C16" s="62"/>
    </row>
    <row r="17" spans="1:3" ht="45" customHeight="1">
      <c r="A17" s="7" t="s">
        <v>10</v>
      </c>
      <c r="B17" s="61"/>
      <c r="C17" s="62"/>
    </row>
    <row r="18" spans="1:3" ht="45" customHeight="1" thickBot="1">
      <c r="A18" s="8" t="s">
        <v>169</v>
      </c>
      <c r="B18" s="63"/>
      <c r="C18" s="64"/>
    </row>
    <row r="19" spans="1:3" ht="45" customHeight="1" thickTop="1" thickBot="1">
      <c r="A19" s="9" t="s">
        <v>22</v>
      </c>
      <c r="B19" s="10"/>
      <c r="C19" s="11">
        <f>SUM(C5:C18)</f>
        <v>0</v>
      </c>
    </row>
    <row r="21" spans="1:3">
      <c r="A21" s="2" t="s">
        <v>170</v>
      </c>
    </row>
  </sheetData>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11E2D-E97B-4BCA-ADEA-082C5EB0F178}">
  <dimension ref="A2:Q237"/>
  <sheetViews>
    <sheetView tabSelected="1" view="pageBreakPreview" zoomScaleNormal="100" zoomScaleSheetLayoutView="100" workbookViewId="0">
      <selection activeCell="J14" sqref="J14"/>
    </sheetView>
  </sheetViews>
  <sheetFormatPr defaultRowHeight="12"/>
  <cols>
    <col min="1" max="1" width="8.88671875" style="42"/>
    <col min="2" max="2" width="9.44140625" style="42" customWidth="1"/>
    <col min="3" max="3" width="13.5546875" style="42" customWidth="1"/>
    <col min="4" max="4" width="14.88671875" style="42" customWidth="1"/>
    <col min="5" max="5" width="13.5546875" style="42" customWidth="1"/>
    <col min="6" max="6" width="14.109375" style="42" customWidth="1"/>
    <col min="7" max="10" width="13.5546875" style="42" customWidth="1"/>
    <col min="11" max="11" width="12.6640625" style="42" customWidth="1"/>
    <col min="12" max="12" width="15.77734375" style="42" customWidth="1"/>
    <col min="13" max="13" width="9.33203125" style="42" bestFit="1" customWidth="1"/>
    <col min="14" max="14" width="10.21875" style="42" bestFit="1" customWidth="1"/>
    <col min="15" max="15" width="9.33203125" style="42" bestFit="1" customWidth="1"/>
    <col min="16" max="16384" width="8.88671875" style="42"/>
  </cols>
  <sheetData>
    <row r="2" spans="1:9">
      <c r="A2" s="42" t="s">
        <v>110</v>
      </c>
    </row>
    <row r="4" spans="1:9" ht="13.2" customHeight="1">
      <c r="H4" s="80" t="s">
        <v>23</v>
      </c>
      <c r="I4" s="80"/>
    </row>
    <row r="6" spans="1:9">
      <c r="A6" s="42" t="s">
        <v>24</v>
      </c>
    </row>
    <row r="8" spans="1:9">
      <c r="F8" s="42" t="s">
        <v>25</v>
      </c>
      <c r="G8" s="81"/>
      <c r="H8" s="81"/>
      <c r="I8" s="81"/>
    </row>
    <row r="9" spans="1:9">
      <c r="F9" s="42" t="s">
        <v>26</v>
      </c>
      <c r="G9" s="81"/>
      <c r="H9" s="81"/>
      <c r="I9" s="81"/>
    </row>
    <row r="10" spans="1:9">
      <c r="F10" s="42" t="s">
        <v>147</v>
      </c>
      <c r="G10" s="81"/>
      <c r="H10" s="81"/>
      <c r="I10" s="81"/>
    </row>
    <row r="12" spans="1:9">
      <c r="A12" s="73" t="s">
        <v>107</v>
      </c>
      <c r="B12" s="73"/>
      <c r="C12" s="73"/>
      <c r="D12" s="73"/>
      <c r="E12" s="73"/>
      <c r="F12" s="73"/>
      <c r="G12" s="73"/>
      <c r="H12" s="73"/>
      <c r="I12" s="73"/>
    </row>
    <row r="14" spans="1:9">
      <c r="B14" s="42" t="s">
        <v>117</v>
      </c>
    </row>
    <row r="15" spans="1:9">
      <c r="A15" s="42">
        <v>1</v>
      </c>
      <c r="B15" s="42" t="s">
        <v>97</v>
      </c>
    </row>
    <row r="16" spans="1:9">
      <c r="B16" s="42" t="s">
        <v>98</v>
      </c>
    </row>
    <row r="17" spans="2:16">
      <c r="B17" s="52"/>
      <c r="C17" s="42" t="s">
        <v>99</v>
      </c>
    </row>
    <row r="18" spans="2:16">
      <c r="B18" s="42" t="s">
        <v>100</v>
      </c>
    </row>
    <row r="19" spans="2:16">
      <c r="B19" s="52"/>
    </row>
    <row r="20" spans="2:16">
      <c r="B20" s="42" t="s">
        <v>111</v>
      </c>
      <c r="L20" s="42" t="s">
        <v>32</v>
      </c>
      <c r="M20" s="42">
        <v>1</v>
      </c>
    </row>
    <row r="21" spans="2:16">
      <c r="B21" s="53" t="s">
        <v>112</v>
      </c>
      <c r="C21" s="54" t="s">
        <v>113</v>
      </c>
      <c r="D21" s="55" t="s">
        <v>114</v>
      </c>
      <c r="E21" s="43" t="s">
        <v>115</v>
      </c>
      <c r="F21" s="53" t="s">
        <v>112</v>
      </c>
      <c r="G21" s="54" t="s">
        <v>113</v>
      </c>
      <c r="H21" s="55" t="s">
        <v>114</v>
      </c>
      <c r="I21" s="42" t="s">
        <v>116</v>
      </c>
      <c r="L21" s="42" t="s">
        <v>33</v>
      </c>
      <c r="M21" s="42">
        <v>2</v>
      </c>
    </row>
    <row r="22" spans="2:16">
      <c r="B22" s="42" t="s">
        <v>101</v>
      </c>
    </row>
    <row r="23" spans="2:16">
      <c r="B23" s="85"/>
      <c r="C23" s="86"/>
      <c r="D23" s="86"/>
      <c r="E23" s="86"/>
      <c r="F23" s="86"/>
      <c r="G23" s="86"/>
      <c r="H23" s="86"/>
      <c r="I23" s="87"/>
    </row>
    <row r="24" spans="2:16">
      <c r="B24" s="88"/>
      <c r="C24" s="89"/>
      <c r="D24" s="89"/>
      <c r="E24" s="89"/>
      <c r="F24" s="89"/>
      <c r="G24" s="89"/>
      <c r="H24" s="89"/>
      <c r="I24" s="90"/>
      <c r="L24" s="44">
        <f>IF(AND(B41=L20,B43=L20,B47=L20,B49=L20,B45=M21),25658000,M24+N24+O24+P24)</f>
        <v>0</v>
      </c>
      <c r="M24" s="44">
        <f>IF(B41=L20,7286000,0)</f>
        <v>0</v>
      </c>
      <c r="N24" s="44">
        <f>IF(B43=L20,B45*6761000,0)</f>
        <v>0</v>
      </c>
      <c r="O24" s="44">
        <f>IF(B47=L20,3120000,0)</f>
        <v>0</v>
      </c>
      <c r="P24" s="44">
        <f>IF(B49=L20,1860*B51,0)</f>
        <v>0</v>
      </c>
    </row>
    <row r="25" spans="2:16">
      <c r="B25" s="88"/>
      <c r="C25" s="89"/>
      <c r="D25" s="89"/>
      <c r="E25" s="89"/>
      <c r="F25" s="89"/>
      <c r="G25" s="89"/>
      <c r="H25" s="89"/>
      <c r="I25" s="90"/>
    </row>
    <row r="26" spans="2:16">
      <c r="B26" s="88"/>
      <c r="C26" s="89"/>
      <c r="D26" s="89"/>
      <c r="E26" s="89"/>
      <c r="F26" s="89"/>
      <c r="G26" s="89"/>
      <c r="H26" s="89"/>
      <c r="I26" s="90"/>
    </row>
    <row r="27" spans="2:16">
      <c r="B27" s="88"/>
      <c r="C27" s="89"/>
      <c r="D27" s="89"/>
      <c r="E27" s="89"/>
      <c r="F27" s="89"/>
      <c r="G27" s="89"/>
      <c r="H27" s="89"/>
      <c r="I27" s="90"/>
    </row>
    <row r="28" spans="2:16">
      <c r="B28" s="91"/>
      <c r="C28" s="92"/>
      <c r="D28" s="92"/>
      <c r="E28" s="92"/>
      <c r="F28" s="92"/>
      <c r="G28" s="92"/>
      <c r="H28" s="92"/>
      <c r="I28" s="93"/>
    </row>
    <row r="29" spans="2:16">
      <c r="B29" s="42" t="s">
        <v>102</v>
      </c>
    </row>
    <row r="30" spans="2:16">
      <c r="B30" s="85"/>
      <c r="C30" s="86"/>
      <c r="D30" s="86"/>
      <c r="E30" s="86"/>
      <c r="F30" s="86"/>
      <c r="G30" s="86"/>
      <c r="H30" s="86"/>
      <c r="I30" s="87"/>
    </row>
    <row r="31" spans="2:16">
      <c r="B31" s="88"/>
      <c r="C31" s="89"/>
      <c r="D31" s="89"/>
      <c r="E31" s="89"/>
      <c r="F31" s="89"/>
      <c r="G31" s="89"/>
      <c r="H31" s="89"/>
      <c r="I31" s="90"/>
    </row>
    <row r="32" spans="2:16">
      <c r="B32" s="88"/>
      <c r="C32" s="89"/>
      <c r="D32" s="89"/>
      <c r="E32" s="89"/>
      <c r="F32" s="89"/>
      <c r="G32" s="89"/>
      <c r="H32" s="89"/>
      <c r="I32" s="90"/>
    </row>
    <row r="33" spans="1:16">
      <c r="B33" s="88"/>
      <c r="C33" s="89"/>
      <c r="D33" s="89"/>
      <c r="E33" s="89"/>
      <c r="F33" s="89"/>
      <c r="G33" s="89"/>
      <c r="H33" s="89"/>
      <c r="I33" s="90"/>
    </row>
    <row r="34" spans="1:16">
      <c r="B34" s="88"/>
      <c r="C34" s="89"/>
      <c r="D34" s="89"/>
      <c r="E34" s="89"/>
      <c r="F34" s="89"/>
      <c r="G34" s="89"/>
      <c r="H34" s="89"/>
      <c r="I34" s="90"/>
    </row>
    <row r="35" spans="1:16">
      <c r="B35" s="91"/>
      <c r="C35" s="92"/>
      <c r="D35" s="92"/>
      <c r="E35" s="92"/>
      <c r="F35" s="92"/>
      <c r="G35" s="92"/>
      <c r="H35" s="92"/>
      <c r="I35" s="93"/>
    </row>
    <row r="37" spans="1:16">
      <c r="A37" s="42">
        <v>2</v>
      </c>
      <c r="B37" s="42" t="s">
        <v>87</v>
      </c>
    </row>
    <row r="38" spans="1:16">
      <c r="B38" s="42" t="s">
        <v>29</v>
      </c>
    </row>
    <row r="39" spans="1:16">
      <c r="B39" s="52"/>
      <c r="C39" s="42" t="s">
        <v>28</v>
      </c>
      <c r="D39" s="45" t="s">
        <v>164</v>
      </c>
      <c r="E39" s="52"/>
      <c r="F39" s="42" t="s">
        <v>28</v>
      </c>
    </row>
    <row r="40" spans="1:16">
      <c r="B40" s="42" t="s">
        <v>30</v>
      </c>
    </row>
    <row r="41" spans="1:16">
      <c r="B41" s="52"/>
      <c r="L41" s="46" t="str">
        <f>IF(OR(B63="",B63&gt;6),"要件を満たさない","要件を満たす")</f>
        <v>要件を満たさない</v>
      </c>
    </row>
    <row r="42" spans="1:16">
      <c r="B42" s="42" t="s">
        <v>31</v>
      </c>
    </row>
    <row r="43" spans="1:16">
      <c r="B43" s="52"/>
      <c r="J43" s="44"/>
      <c r="K43" s="44"/>
    </row>
    <row r="44" spans="1:16">
      <c r="B44" s="42" t="s">
        <v>35</v>
      </c>
    </row>
    <row r="45" spans="1:16">
      <c r="B45" s="52"/>
      <c r="L45" s="46" t="str">
        <f>IF(OR(L48=P47,M48=P47),P47,P48)</f>
        <v>要件を満たさない</v>
      </c>
    </row>
    <row r="46" spans="1:16">
      <c r="B46" s="42" t="s">
        <v>144</v>
      </c>
    </row>
    <row r="47" spans="1:16">
      <c r="B47" s="52"/>
      <c r="L47" s="42">
        <f>COUNTIF(B69:C74,"&lt;&gt;")</f>
        <v>0</v>
      </c>
      <c r="O47" s="42" t="s">
        <v>52</v>
      </c>
      <c r="P47" s="42" t="s">
        <v>61</v>
      </c>
    </row>
    <row r="48" spans="1:16">
      <c r="B48" s="42" t="s">
        <v>145</v>
      </c>
      <c r="L48" s="42" t="str">
        <f>IF(L47&gt;=3,"要件を満たす","要件を満たさない")</f>
        <v>要件を満たさない</v>
      </c>
      <c r="M48" s="42" t="str">
        <f>IF(AND(L47&gt;=2,L55&gt;=1),"要件を満たす","要件を満たさない")</f>
        <v>要件を満たさない</v>
      </c>
      <c r="O48" s="42" t="s">
        <v>53</v>
      </c>
      <c r="P48" s="42" t="s">
        <v>62</v>
      </c>
    </row>
    <row r="49" spans="1:14">
      <c r="B49" s="52"/>
    </row>
    <row r="50" spans="1:14">
      <c r="B50" s="42" t="s">
        <v>146</v>
      </c>
    </row>
    <row r="51" spans="1:14">
      <c r="B51" s="52"/>
      <c r="C51" s="42" t="s">
        <v>34</v>
      </c>
      <c r="D51" s="45" t="s">
        <v>168</v>
      </c>
      <c r="E51" s="52"/>
      <c r="F51" s="42" t="s">
        <v>28</v>
      </c>
      <c r="G51" s="45" t="s">
        <v>164</v>
      </c>
      <c r="H51" s="52"/>
      <c r="I51" s="42" t="s">
        <v>114</v>
      </c>
    </row>
    <row r="53" spans="1:14">
      <c r="A53" s="42">
        <v>3</v>
      </c>
      <c r="B53" s="42" t="s">
        <v>63</v>
      </c>
    </row>
    <row r="54" spans="1:14" ht="21.75" customHeight="1">
      <c r="B54" s="47" t="s">
        <v>27</v>
      </c>
    </row>
    <row r="55" spans="1:14">
      <c r="B55" s="42" t="s">
        <v>64</v>
      </c>
      <c r="L55" s="42">
        <f>COUNTIF(B77:C82,"&lt;&gt;")</f>
        <v>0</v>
      </c>
    </row>
    <row r="56" spans="1:14">
      <c r="B56" s="71"/>
      <c r="C56" s="71"/>
      <c r="D56" s="71"/>
      <c r="E56" s="71"/>
      <c r="F56" s="71"/>
      <c r="G56" s="71"/>
      <c r="H56" s="71"/>
      <c r="I56" s="71"/>
    </row>
    <row r="57" spans="1:14">
      <c r="B57" s="71"/>
      <c r="C57" s="71"/>
      <c r="D57" s="71"/>
      <c r="E57" s="71"/>
      <c r="F57" s="71"/>
      <c r="G57" s="71"/>
      <c r="H57" s="71"/>
      <c r="I57" s="71"/>
    </row>
    <row r="58" spans="1:14">
      <c r="B58" s="71"/>
      <c r="C58" s="71"/>
      <c r="D58" s="71"/>
      <c r="E58" s="71"/>
      <c r="F58" s="71"/>
      <c r="G58" s="71"/>
      <c r="H58" s="71"/>
      <c r="I58" s="71"/>
    </row>
    <row r="59" spans="1:14">
      <c r="B59" s="71"/>
      <c r="C59" s="71"/>
      <c r="D59" s="71"/>
      <c r="E59" s="71"/>
      <c r="F59" s="71"/>
      <c r="G59" s="71"/>
      <c r="H59" s="71"/>
      <c r="I59" s="71"/>
    </row>
    <row r="60" spans="1:14">
      <c r="B60" s="71"/>
      <c r="C60" s="71"/>
      <c r="D60" s="71"/>
      <c r="E60" s="71"/>
      <c r="F60" s="71"/>
      <c r="G60" s="71"/>
      <c r="H60" s="71"/>
      <c r="I60" s="71"/>
    </row>
    <row r="61" spans="1:14">
      <c r="B61" s="71"/>
      <c r="C61" s="71"/>
      <c r="D61" s="71"/>
      <c r="E61" s="71"/>
      <c r="F61" s="71"/>
      <c r="G61" s="71"/>
      <c r="H61" s="71"/>
      <c r="I61" s="71"/>
    </row>
    <row r="62" spans="1:14" ht="18" customHeight="1">
      <c r="B62" s="47" t="s">
        <v>65</v>
      </c>
      <c r="L62" s="46" t="str">
        <f>IF(OR(D85=L63,L65=N65),"配置基準を満たす","配置基準未満")</f>
        <v>配置基準未満</v>
      </c>
    </row>
    <row r="63" spans="1:14" ht="15" customHeight="1">
      <c r="B63" s="83"/>
      <c r="C63" s="84"/>
      <c r="D63" s="42" t="s">
        <v>28</v>
      </c>
      <c r="J63" s="46"/>
      <c r="L63" t="s">
        <v>58</v>
      </c>
      <c r="M63"/>
      <c r="N63"/>
    </row>
    <row r="64" spans="1:14" ht="18" customHeight="1">
      <c r="B64" s="47" t="s">
        <v>66</v>
      </c>
      <c r="L64" t="s">
        <v>59</v>
      </c>
      <c r="M64"/>
      <c r="N64"/>
    </row>
    <row r="65" spans="2:17" ht="18" customHeight="1">
      <c r="B65" s="47" t="s">
        <v>46</v>
      </c>
      <c r="L65" t="s">
        <v>32</v>
      </c>
      <c r="M65" t="s">
        <v>33</v>
      </c>
      <c r="N65" t="str">
        <f>IF(AND(H86=L65,H87=L65),"○","×")</f>
        <v>×</v>
      </c>
      <c r="O65"/>
      <c r="P65"/>
      <c r="Q65"/>
    </row>
    <row r="66" spans="2:17" ht="15" customHeight="1">
      <c r="B66" s="42" t="s">
        <v>47</v>
      </c>
      <c r="C66" s="83"/>
      <c r="D66" s="84"/>
      <c r="E66" s="42" t="s">
        <v>48</v>
      </c>
      <c r="F66" s="83"/>
      <c r="G66" s="94"/>
      <c r="H66" s="94"/>
      <c r="I66" s="84"/>
    </row>
    <row r="67" spans="2:17" ht="15.6" customHeight="1">
      <c r="B67" s="42" t="s">
        <v>54</v>
      </c>
      <c r="C67" s="43"/>
      <c r="D67" s="43"/>
      <c r="F67" s="43"/>
      <c r="G67" s="43"/>
      <c r="H67" s="43"/>
      <c r="I67" s="43"/>
      <c r="J67" s="46"/>
    </row>
    <row r="68" spans="2:17" ht="16.2" customHeight="1">
      <c r="B68" s="95" t="s">
        <v>49</v>
      </c>
      <c r="C68" s="95"/>
      <c r="D68" s="48" t="s">
        <v>50</v>
      </c>
      <c r="E68" s="95" t="s">
        <v>51</v>
      </c>
      <c r="F68" s="95"/>
      <c r="G68" s="95"/>
      <c r="H68" s="95"/>
      <c r="I68" s="95"/>
    </row>
    <row r="69" spans="2:17" ht="15" customHeight="1">
      <c r="B69" s="69"/>
      <c r="C69" s="69"/>
      <c r="D69" s="56"/>
      <c r="E69" s="70"/>
      <c r="F69" s="70"/>
      <c r="G69" s="70"/>
      <c r="H69" s="70"/>
      <c r="I69" s="70"/>
    </row>
    <row r="70" spans="2:17" ht="15" customHeight="1">
      <c r="B70" s="69"/>
      <c r="C70" s="69"/>
      <c r="D70" s="56"/>
      <c r="E70" s="70"/>
      <c r="F70" s="70"/>
      <c r="G70" s="70"/>
      <c r="H70" s="70"/>
      <c r="I70" s="70"/>
    </row>
    <row r="71" spans="2:17" ht="15" customHeight="1">
      <c r="B71" s="69"/>
      <c r="C71" s="69"/>
      <c r="D71" s="56"/>
      <c r="E71" s="70"/>
      <c r="F71" s="70"/>
      <c r="G71" s="70"/>
      <c r="H71" s="70"/>
      <c r="I71" s="70"/>
    </row>
    <row r="72" spans="2:17" ht="15" customHeight="1">
      <c r="B72" s="69"/>
      <c r="C72" s="69"/>
      <c r="D72" s="56"/>
      <c r="E72" s="70"/>
      <c r="F72" s="70"/>
      <c r="G72" s="70"/>
      <c r="H72" s="70"/>
      <c r="I72" s="70"/>
    </row>
    <row r="73" spans="2:17" ht="15" customHeight="1">
      <c r="B73" s="69"/>
      <c r="C73" s="69"/>
      <c r="D73" s="56"/>
      <c r="E73" s="70"/>
      <c r="F73" s="70"/>
      <c r="G73" s="70"/>
      <c r="H73" s="70"/>
      <c r="I73" s="70"/>
    </row>
    <row r="74" spans="2:17" ht="15" customHeight="1">
      <c r="B74" s="69"/>
      <c r="C74" s="69"/>
      <c r="D74" s="56"/>
      <c r="E74" s="70"/>
      <c r="F74" s="70"/>
      <c r="G74" s="70"/>
      <c r="H74" s="70"/>
      <c r="I74" s="70"/>
    </row>
    <row r="75" spans="2:17" ht="18.75" customHeight="1">
      <c r="B75" s="47" t="s">
        <v>60</v>
      </c>
      <c r="C75" s="43"/>
      <c r="D75" s="43"/>
      <c r="E75" s="47"/>
      <c r="F75" s="47"/>
      <c r="G75" s="47"/>
      <c r="H75" s="47"/>
      <c r="I75" s="47"/>
    </row>
    <row r="76" spans="2:17" ht="16.2" customHeight="1">
      <c r="B76" s="95" t="s">
        <v>49</v>
      </c>
      <c r="C76" s="95"/>
      <c r="D76" s="48" t="s">
        <v>50</v>
      </c>
      <c r="E76" s="95" t="s">
        <v>51</v>
      </c>
      <c r="F76" s="95"/>
      <c r="G76" s="95"/>
      <c r="H76" s="95"/>
      <c r="I76" s="95"/>
    </row>
    <row r="77" spans="2:17" ht="15" customHeight="1">
      <c r="B77" s="69"/>
      <c r="C77" s="69"/>
      <c r="D77" s="56"/>
      <c r="E77" s="70"/>
      <c r="F77" s="70"/>
      <c r="G77" s="70"/>
      <c r="H77" s="70"/>
      <c r="I77" s="70"/>
    </row>
    <row r="78" spans="2:17" ht="15" customHeight="1">
      <c r="B78" s="69"/>
      <c r="C78" s="69"/>
      <c r="D78" s="56"/>
      <c r="E78" s="70"/>
      <c r="F78" s="70"/>
      <c r="G78" s="70"/>
      <c r="H78" s="70"/>
      <c r="I78" s="70"/>
    </row>
    <row r="79" spans="2:17" ht="15" customHeight="1">
      <c r="B79" s="69"/>
      <c r="C79" s="69"/>
      <c r="D79" s="56"/>
      <c r="E79" s="70"/>
      <c r="F79" s="70"/>
      <c r="G79" s="70"/>
      <c r="H79" s="70"/>
      <c r="I79" s="70"/>
    </row>
    <row r="80" spans="2:17" ht="15" customHeight="1">
      <c r="B80" s="69"/>
      <c r="C80" s="69"/>
      <c r="D80" s="56"/>
      <c r="E80" s="70"/>
      <c r="F80" s="70"/>
      <c r="G80" s="70"/>
      <c r="H80" s="70"/>
      <c r="I80" s="70"/>
    </row>
    <row r="81" spans="2:11" ht="15" customHeight="1">
      <c r="B81" s="69"/>
      <c r="C81" s="69"/>
      <c r="D81" s="56"/>
      <c r="E81" s="70"/>
      <c r="F81" s="70"/>
      <c r="G81" s="70"/>
      <c r="H81" s="70"/>
      <c r="I81" s="70"/>
    </row>
    <row r="82" spans="2:11" ht="15" customHeight="1">
      <c r="B82" s="69"/>
      <c r="C82" s="69"/>
      <c r="D82" s="56"/>
      <c r="E82" s="70"/>
      <c r="F82" s="70"/>
      <c r="G82" s="70"/>
      <c r="H82" s="70"/>
      <c r="I82" s="70"/>
    </row>
    <row r="83" spans="2:11" ht="15" customHeight="1">
      <c r="B83" s="47" t="s">
        <v>67</v>
      </c>
      <c r="C83" s="43"/>
      <c r="D83" s="43"/>
      <c r="E83" s="47"/>
      <c r="F83" s="47"/>
      <c r="G83" s="47"/>
      <c r="H83" s="47"/>
      <c r="I83" s="47"/>
    </row>
    <row r="84" spans="2:11">
      <c r="B84" s="72" t="s">
        <v>68</v>
      </c>
      <c r="C84" s="73"/>
      <c r="D84" s="57"/>
      <c r="E84" s="47" t="s">
        <v>28</v>
      </c>
      <c r="F84" s="47"/>
      <c r="G84" s="47"/>
      <c r="H84" s="47"/>
      <c r="I84" s="47"/>
      <c r="J84" s="46"/>
    </row>
    <row r="85" spans="2:11" ht="13.2">
      <c r="B85" s="73" t="s">
        <v>55</v>
      </c>
      <c r="C85" s="73"/>
      <c r="D85" s="69"/>
      <c r="E85" s="69"/>
      <c r="F85" s="69"/>
      <c r="G85" s="69"/>
      <c r="H85" s="47"/>
      <c r="I85" s="47"/>
      <c r="K85"/>
    </row>
    <row r="86" spans="2:11" ht="32.4" customHeight="1">
      <c r="B86" s="74" t="s">
        <v>56</v>
      </c>
      <c r="C86" s="74"/>
      <c r="D86" s="74"/>
      <c r="E86" s="74"/>
      <c r="F86" s="74"/>
      <c r="G86" s="74"/>
      <c r="H86" s="56"/>
      <c r="I86" s="47"/>
      <c r="K86"/>
    </row>
    <row r="87" spans="2:11" customFormat="1" ht="39.75" customHeight="1">
      <c r="B87" s="74" t="s">
        <v>57</v>
      </c>
      <c r="C87" s="74"/>
      <c r="D87" s="74"/>
      <c r="E87" s="74"/>
      <c r="F87" s="74"/>
      <c r="G87" s="74"/>
      <c r="H87" s="56"/>
      <c r="I87" s="47"/>
    </row>
    <row r="88" spans="2:11">
      <c r="B88" s="42" t="s">
        <v>69</v>
      </c>
    </row>
    <row r="89" spans="2:11">
      <c r="B89" s="42" t="s">
        <v>128</v>
      </c>
    </row>
    <row r="90" spans="2:11" ht="28.8" customHeight="1">
      <c r="B90" s="48" t="s">
        <v>70</v>
      </c>
      <c r="C90" s="71"/>
      <c r="D90" s="71"/>
      <c r="E90" s="71"/>
      <c r="F90" s="71"/>
      <c r="G90" s="71"/>
      <c r="H90" s="71"/>
      <c r="I90" s="71"/>
    </row>
    <row r="91" spans="2:11" ht="29.4" customHeight="1">
      <c r="B91" s="49" t="s">
        <v>71</v>
      </c>
      <c r="C91" s="71"/>
      <c r="D91" s="71"/>
      <c r="E91" s="71"/>
      <c r="F91" s="71"/>
      <c r="G91" s="71"/>
      <c r="H91" s="71"/>
      <c r="I91" s="71"/>
    </row>
    <row r="92" spans="2:11">
      <c r="B92" s="58" t="b">
        <v>0</v>
      </c>
      <c r="C92" s="75" t="s">
        <v>171</v>
      </c>
      <c r="D92" s="75"/>
      <c r="E92" s="75"/>
      <c r="F92" s="75"/>
      <c r="G92" s="75"/>
      <c r="H92" s="75"/>
      <c r="I92" s="75"/>
    </row>
    <row r="93" spans="2:11">
      <c r="B93" s="58" t="b">
        <v>0</v>
      </c>
      <c r="C93" s="75" t="s">
        <v>172</v>
      </c>
      <c r="D93" s="75"/>
      <c r="E93" s="75"/>
      <c r="F93" s="75"/>
      <c r="G93" s="75"/>
      <c r="H93" s="75"/>
      <c r="I93" s="75"/>
    </row>
    <row r="94" spans="2:11" ht="26.4" customHeight="1">
      <c r="B94" s="58" t="b">
        <v>0</v>
      </c>
      <c r="C94" s="76" t="s">
        <v>173</v>
      </c>
      <c r="D94" s="76"/>
      <c r="E94" s="76"/>
      <c r="F94" s="76"/>
      <c r="G94" s="76"/>
      <c r="H94" s="76"/>
      <c r="I94" s="76"/>
    </row>
    <row r="95" spans="2:11">
      <c r="B95" s="42" t="s">
        <v>72</v>
      </c>
    </row>
    <row r="96" spans="2:11" ht="30.6" customHeight="1">
      <c r="B96" s="50" t="s">
        <v>73</v>
      </c>
      <c r="C96" s="71"/>
      <c r="D96" s="71"/>
      <c r="E96" s="71"/>
      <c r="F96" s="71"/>
      <c r="G96" s="71"/>
      <c r="H96" s="71"/>
      <c r="I96" s="71"/>
    </row>
    <row r="97" spans="2:9" ht="32.4" customHeight="1">
      <c r="B97" s="48" t="s">
        <v>74</v>
      </c>
      <c r="C97" s="71"/>
      <c r="D97" s="71"/>
      <c r="E97" s="71"/>
      <c r="F97" s="71"/>
      <c r="G97" s="71"/>
      <c r="H97" s="71"/>
      <c r="I97" s="71"/>
    </row>
    <row r="98" spans="2:9">
      <c r="B98" s="42" t="s">
        <v>75</v>
      </c>
    </row>
    <row r="99" spans="2:9">
      <c r="B99" s="71"/>
      <c r="C99" s="71"/>
      <c r="D99" s="71"/>
      <c r="E99" s="71"/>
      <c r="F99" s="71"/>
      <c r="G99" s="71"/>
      <c r="H99" s="71"/>
      <c r="I99" s="71"/>
    </row>
    <row r="100" spans="2:9">
      <c r="B100" s="71"/>
      <c r="C100" s="71"/>
      <c r="D100" s="71"/>
      <c r="E100" s="71"/>
      <c r="F100" s="71"/>
      <c r="G100" s="71"/>
      <c r="H100" s="71"/>
      <c r="I100" s="71"/>
    </row>
    <row r="101" spans="2:9">
      <c r="B101" s="42" t="s">
        <v>118</v>
      </c>
    </row>
    <row r="102" spans="2:9" ht="42.6" customHeight="1">
      <c r="B102" s="58" t="b">
        <v>0</v>
      </c>
      <c r="C102" s="76" t="s">
        <v>88</v>
      </c>
      <c r="D102" s="76"/>
      <c r="E102" s="76"/>
      <c r="F102" s="76"/>
      <c r="G102" s="76"/>
      <c r="H102" s="76"/>
      <c r="I102" s="76"/>
    </row>
    <row r="103" spans="2:9">
      <c r="B103" s="42" t="s">
        <v>76</v>
      </c>
    </row>
    <row r="104" spans="2:9">
      <c r="B104" s="71"/>
      <c r="C104" s="71"/>
      <c r="D104" s="71"/>
      <c r="E104" s="71"/>
      <c r="F104" s="71"/>
      <c r="G104" s="71"/>
      <c r="H104" s="71"/>
      <c r="I104" s="71"/>
    </row>
    <row r="105" spans="2:9">
      <c r="B105" s="71"/>
      <c r="C105" s="71"/>
      <c r="D105" s="71"/>
      <c r="E105" s="71"/>
      <c r="F105" s="71"/>
      <c r="G105" s="71"/>
      <c r="H105" s="71"/>
      <c r="I105" s="71"/>
    </row>
    <row r="106" spans="2:9">
      <c r="B106" s="42" t="s">
        <v>77</v>
      </c>
    </row>
    <row r="107" spans="2:9">
      <c r="B107" s="71"/>
      <c r="C107" s="71"/>
      <c r="D107" s="71"/>
      <c r="E107" s="71"/>
      <c r="F107" s="71"/>
      <c r="G107" s="71"/>
      <c r="H107" s="71"/>
      <c r="I107" s="71"/>
    </row>
    <row r="108" spans="2:9">
      <c r="B108" s="71"/>
      <c r="C108" s="71"/>
      <c r="D108" s="71"/>
      <c r="E108" s="71"/>
      <c r="F108" s="71"/>
      <c r="G108" s="71"/>
      <c r="H108" s="71"/>
      <c r="I108" s="71"/>
    </row>
    <row r="109" spans="2:9">
      <c r="B109" s="42" t="s">
        <v>103</v>
      </c>
    </row>
    <row r="110" spans="2:9">
      <c r="B110" s="71"/>
      <c r="C110" s="71"/>
      <c r="D110" s="71"/>
      <c r="E110" s="71"/>
      <c r="F110" s="71"/>
      <c r="G110" s="71"/>
      <c r="H110" s="71"/>
      <c r="I110" s="71"/>
    </row>
    <row r="111" spans="2:9">
      <c r="B111" s="71"/>
      <c r="C111" s="71"/>
      <c r="D111" s="71"/>
      <c r="E111" s="71"/>
      <c r="F111" s="71"/>
      <c r="G111" s="71"/>
      <c r="H111" s="71"/>
      <c r="I111" s="71"/>
    </row>
    <row r="112" spans="2:9">
      <c r="B112" s="42" t="s">
        <v>104</v>
      </c>
    </row>
    <row r="113" spans="2:11">
      <c r="B113" s="71"/>
      <c r="C113" s="71"/>
      <c r="D113" s="71"/>
      <c r="E113" s="71"/>
      <c r="F113" s="71"/>
      <c r="G113" s="71"/>
      <c r="H113" s="71"/>
      <c r="I113" s="71"/>
    </row>
    <row r="114" spans="2:11">
      <c r="B114" s="71"/>
      <c r="C114" s="71"/>
      <c r="D114" s="71"/>
      <c r="E114" s="71"/>
      <c r="F114" s="71"/>
      <c r="G114" s="71"/>
      <c r="H114" s="71"/>
      <c r="I114" s="71"/>
    </row>
    <row r="115" spans="2:11">
      <c r="B115" s="42" t="s">
        <v>105</v>
      </c>
    </row>
    <row r="116" spans="2:11">
      <c r="B116" s="42" t="s">
        <v>119</v>
      </c>
    </row>
    <row r="117" spans="2:11" ht="13.2" customHeight="1">
      <c r="B117" s="12" t="b">
        <v>0</v>
      </c>
      <c r="C117" s="82" t="s">
        <v>89</v>
      </c>
      <c r="D117" s="82"/>
      <c r="E117" s="82"/>
      <c r="F117" s="82"/>
      <c r="G117" s="82"/>
      <c r="H117" s="82"/>
      <c r="I117" s="82"/>
      <c r="J117" s="82"/>
      <c r="K117" s="82"/>
    </row>
    <row r="118" spans="2:11" ht="31.8" customHeight="1">
      <c r="B118" s="12" t="b">
        <v>0</v>
      </c>
      <c r="C118" s="82" t="s">
        <v>90</v>
      </c>
      <c r="D118" s="82"/>
      <c r="E118" s="82"/>
      <c r="F118" s="82"/>
      <c r="G118" s="82"/>
      <c r="H118" s="82"/>
      <c r="I118" s="82"/>
      <c r="J118" s="82"/>
      <c r="K118" s="82"/>
    </row>
    <row r="119" spans="2:11" ht="30.6" customHeight="1">
      <c r="B119" s="12" t="b">
        <v>0</v>
      </c>
      <c r="C119" s="82" t="s">
        <v>91</v>
      </c>
      <c r="D119" s="82"/>
      <c r="E119" s="82"/>
      <c r="F119" s="82"/>
      <c r="G119" s="82"/>
      <c r="H119" s="82"/>
      <c r="I119" s="82"/>
      <c r="J119" s="82"/>
      <c r="K119" s="82"/>
    </row>
    <row r="120" spans="2:11" ht="43.2" customHeight="1">
      <c r="B120" s="12" t="b">
        <v>0</v>
      </c>
      <c r="C120" s="82" t="s">
        <v>96</v>
      </c>
      <c r="D120" s="82"/>
      <c r="E120" s="82"/>
      <c r="F120" s="82"/>
      <c r="G120" s="82"/>
      <c r="H120" s="82"/>
      <c r="I120" s="82"/>
      <c r="J120" s="82"/>
      <c r="K120" s="82"/>
    </row>
    <row r="121" spans="2:11" ht="39.6" customHeight="1">
      <c r="B121" s="12" t="b">
        <v>0</v>
      </c>
      <c r="C121" s="82" t="s">
        <v>92</v>
      </c>
      <c r="D121" s="82"/>
      <c r="E121" s="82"/>
      <c r="F121" s="82"/>
      <c r="G121" s="82"/>
      <c r="H121" s="82"/>
      <c r="I121" s="82"/>
      <c r="J121" s="82"/>
      <c r="K121" s="82"/>
    </row>
    <row r="122" spans="2:11" ht="36.6" customHeight="1">
      <c r="B122" s="12" t="b">
        <v>0</v>
      </c>
      <c r="C122" s="82" t="s">
        <v>93</v>
      </c>
      <c r="D122" s="82"/>
      <c r="E122" s="82"/>
      <c r="F122" s="82"/>
      <c r="G122" s="82"/>
      <c r="H122" s="82"/>
      <c r="I122" s="82"/>
      <c r="J122" s="82"/>
      <c r="K122" s="82"/>
    </row>
    <row r="123" spans="2:11" ht="43.2" customHeight="1">
      <c r="B123" s="12" t="b">
        <v>0</v>
      </c>
      <c r="C123" s="82" t="s">
        <v>94</v>
      </c>
      <c r="D123" s="82"/>
      <c r="E123" s="82"/>
      <c r="F123" s="82"/>
      <c r="G123" s="82"/>
      <c r="H123" s="82"/>
      <c r="I123" s="82"/>
      <c r="J123" s="82"/>
      <c r="K123" s="82"/>
    </row>
    <row r="125" spans="2:11" ht="21.75" customHeight="1">
      <c r="B125" s="47" t="s">
        <v>78</v>
      </c>
    </row>
    <row r="126" spans="2:11">
      <c r="B126" s="42" t="s">
        <v>64</v>
      </c>
    </row>
    <row r="127" spans="2:11">
      <c r="B127" s="71"/>
      <c r="C127" s="71"/>
      <c r="D127" s="71"/>
      <c r="E127" s="71"/>
      <c r="F127" s="71"/>
      <c r="G127" s="71"/>
      <c r="H127" s="71"/>
      <c r="I127" s="71"/>
    </row>
    <row r="128" spans="2:11">
      <c r="B128" s="71"/>
      <c r="C128" s="71"/>
      <c r="D128" s="71"/>
      <c r="E128" s="71"/>
      <c r="F128" s="71"/>
      <c r="G128" s="71"/>
      <c r="H128" s="71"/>
      <c r="I128" s="71"/>
    </row>
    <row r="129" spans="2:9">
      <c r="B129" s="71"/>
      <c r="C129" s="71"/>
      <c r="D129" s="71"/>
      <c r="E129" s="71"/>
      <c r="F129" s="71"/>
      <c r="G129" s="71"/>
      <c r="H129" s="71"/>
      <c r="I129" s="71"/>
    </row>
    <row r="130" spans="2:9">
      <c r="B130" s="71"/>
      <c r="C130" s="71"/>
      <c r="D130" s="71"/>
      <c r="E130" s="71"/>
      <c r="F130" s="71"/>
      <c r="G130" s="71"/>
      <c r="H130" s="71"/>
      <c r="I130" s="71"/>
    </row>
    <row r="131" spans="2:9">
      <c r="B131" s="71"/>
      <c r="C131" s="71"/>
      <c r="D131" s="71"/>
      <c r="E131" s="71"/>
      <c r="F131" s="71"/>
      <c r="G131" s="71"/>
      <c r="H131" s="71"/>
      <c r="I131" s="71"/>
    </row>
    <row r="132" spans="2:9">
      <c r="B132" s="71"/>
      <c r="C132" s="71"/>
      <c r="D132" s="71"/>
      <c r="E132" s="71"/>
      <c r="F132" s="71"/>
      <c r="G132" s="71"/>
      <c r="H132" s="71"/>
      <c r="I132" s="71"/>
    </row>
    <row r="133" spans="2:9">
      <c r="B133" s="42" t="s">
        <v>121</v>
      </c>
    </row>
    <row r="134" spans="2:9">
      <c r="B134" s="71"/>
      <c r="C134" s="71"/>
      <c r="D134" s="71"/>
      <c r="E134" s="71"/>
      <c r="F134" s="71"/>
      <c r="G134" s="71"/>
      <c r="H134" s="71"/>
      <c r="I134" s="71"/>
    </row>
    <row r="135" spans="2:9">
      <c r="B135" s="71"/>
      <c r="C135" s="71"/>
      <c r="D135" s="71"/>
      <c r="E135" s="71"/>
      <c r="F135" s="71"/>
      <c r="G135" s="71"/>
      <c r="H135" s="71"/>
      <c r="I135" s="71"/>
    </row>
    <row r="136" spans="2:9">
      <c r="B136" s="42" t="s">
        <v>122</v>
      </c>
    </row>
    <row r="137" spans="2:9">
      <c r="B137" s="71"/>
      <c r="C137" s="71"/>
      <c r="D137" s="71"/>
      <c r="E137" s="71"/>
      <c r="F137" s="71"/>
      <c r="G137" s="71"/>
      <c r="H137" s="71"/>
      <c r="I137" s="71"/>
    </row>
    <row r="138" spans="2:9">
      <c r="B138" s="71"/>
      <c r="C138" s="71"/>
      <c r="D138" s="71"/>
      <c r="E138" s="71"/>
      <c r="F138" s="71"/>
      <c r="G138" s="71"/>
      <c r="H138" s="71"/>
      <c r="I138" s="71"/>
    </row>
    <row r="139" spans="2:9">
      <c r="B139" s="42" t="s">
        <v>167</v>
      </c>
    </row>
    <row r="140" spans="2:9">
      <c r="B140" s="77"/>
      <c r="C140" s="79" t="s">
        <v>166</v>
      </c>
      <c r="D140" s="51"/>
      <c r="E140" s="51"/>
      <c r="F140" s="51"/>
      <c r="G140" s="51"/>
      <c r="H140" s="51"/>
      <c r="I140" s="51"/>
    </row>
    <row r="141" spans="2:9">
      <c r="B141" s="78"/>
      <c r="C141" s="79"/>
      <c r="D141" s="51"/>
      <c r="E141" s="51"/>
      <c r="F141" s="51"/>
      <c r="G141" s="51"/>
      <c r="H141" s="51"/>
      <c r="I141" s="51"/>
    </row>
    <row r="142" spans="2:9">
      <c r="B142" s="42" t="s">
        <v>165</v>
      </c>
    </row>
    <row r="143" spans="2:9">
      <c r="B143" s="71"/>
      <c r="C143" s="71"/>
      <c r="D143" s="71"/>
      <c r="E143" s="71"/>
      <c r="F143" s="71"/>
      <c r="G143" s="71"/>
      <c r="H143" s="71"/>
      <c r="I143" s="71"/>
    </row>
    <row r="144" spans="2:9">
      <c r="B144" s="71"/>
      <c r="C144" s="71"/>
      <c r="D144" s="71"/>
      <c r="E144" s="71"/>
      <c r="F144" s="71"/>
      <c r="G144" s="71"/>
      <c r="H144" s="71"/>
      <c r="I144" s="71"/>
    </row>
    <row r="146" spans="2:9" ht="21.75" customHeight="1">
      <c r="B146" s="47" t="s">
        <v>79</v>
      </c>
    </row>
    <row r="147" spans="2:9" ht="21.75" customHeight="1">
      <c r="B147" s="47" t="s">
        <v>80</v>
      </c>
    </row>
    <row r="148" spans="2:9">
      <c r="B148" s="42" t="s">
        <v>81</v>
      </c>
    </row>
    <row r="149" spans="2:9">
      <c r="B149" s="71"/>
      <c r="C149" s="71"/>
      <c r="D149" s="71"/>
      <c r="E149" s="71"/>
      <c r="F149" s="71"/>
      <c r="G149" s="71"/>
      <c r="H149" s="71"/>
      <c r="I149" s="71"/>
    </row>
    <row r="150" spans="2:9">
      <c r="B150" s="71"/>
      <c r="C150" s="71"/>
      <c r="D150" s="71"/>
      <c r="E150" s="71"/>
      <c r="F150" s="71"/>
      <c r="G150" s="71"/>
      <c r="H150" s="71"/>
      <c r="I150" s="71"/>
    </row>
    <row r="151" spans="2:9">
      <c r="B151" s="71"/>
      <c r="C151" s="71"/>
      <c r="D151" s="71"/>
      <c r="E151" s="71"/>
      <c r="F151" s="71"/>
      <c r="G151" s="71"/>
      <c r="H151" s="71"/>
      <c r="I151" s="71"/>
    </row>
    <row r="152" spans="2:9">
      <c r="B152" s="71"/>
      <c r="C152" s="71"/>
      <c r="D152" s="71"/>
      <c r="E152" s="71"/>
      <c r="F152" s="71"/>
      <c r="G152" s="71"/>
      <c r="H152" s="71"/>
      <c r="I152" s="71"/>
    </row>
    <row r="153" spans="2:9">
      <c r="B153" s="71"/>
      <c r="C153" s="71"/>
      <c r="D153" s="71"/>
      <c r="E153" s="71"/>
      <c r="F153" s="71"/>
      <c r="G153" s="71"/>
      <c r="H153" s="71"/>
      <c r="I153" s="71"/>
    </row>
    <row r="154" spans="2:9">
      <c r="B154" s="71"/>
      <c r="C154" s="71"/>
      <c r="D154" s="71"/>
      <c r="E154" s="71"/>
      <c r="F154" s="71"/>
      <c r="G154" s="71"/>
      <c r="H154" s="71"/>
      <c r="I154" s="71"/>
    </row>
    <row r="155" spans="2:9">
      <c r="B155" s="42" t="s">
        <v>120</v>
      </c>
    </row>
    <row r="156" spans="2:9">
      <c r="B156" s="71"/>
      <c r="C156" s="71"/>
      <c r="D156" s="71"/>
      <c r="E156" s="71"/>
      <c r="F156" s="71"/>
      <c r="G156" s="71"/>
      <c r="H156" s="71"/>
      <c r="I156" s="71"/>
    </row>
    <row r="157" spans="2:9">
      <c r="B157" s="71"/>
      <c r="C157" s="71"/>
      <c r="D157" s="71"/>
      <c r="E157" s="71"/>
      <c r="F157" s="71"/>
      <c r="G157" s="71"/>
      <c r="H157" s="71"/>
      <c r="I157" s="71"/>
    </row>
    <row r="158" spans="2:9">
      <c r="B158" s="42" t="s">
        <v>123</v>
      </c>
    </row>
    <row r="159" spans="2:9">
      <c r="B159" s="71"/>
      <c r="C159" s="71"/>
      <c r="D159" s="71"/>
      <c r="E159" s="71"/>
      <c r="F159" s="71"/>
      <c r="G159" s="71"/>
      <c r="H159" s="71"/>
      <c r="I159" s="71"/>
    </row>
    <row r="160" spans="2:9">
      <c r="B160" s="71"/>
      <c r="C160" s="71"/>
      <c r="D160" s="71"/>
      <c r="E160" s="71"/>
      <c r="F160" s="71"/>
      <c r="G160" s="71"/>
      <c r="H160" s="71"/>
      <c r="I160" s="71"/>
    </row>
    <row r="161" spans="2:9">
      <c r="B161" s="42" t="s">
        <v>129</v>
      </c>
    </row>
    <row r="162" spans="2:9" ht="13.2">
      <c r="B162" s="13" t="b">
        <v>0</v>
      </c>
      <c r="C162" s="96" t="s">
        <v>82</v>
      </c>
      <c r="D162" s="97"/>
      <c r="E162" s="97"/>
      <c r="F162" s="97"/>
      <c r="G162" s="97"/>
      <c r="H162" s="97"/>
      <c r="I162" s="98"/>
    </row>
    <row r="163" spans="2:9" ht="21.75" customHeight="1">
      <c r="B163" s="47" t="s">
        <v>83</v>
      </c>
    </row>
    <row r="164" spans="2:9">
      <c r="B164" s="42" t="s">
        <v>81</v>
      </c>
    </row>
    <row r="165" spans="2:9">
      <c r="B165" s="71"/>
      <c r="C165" s="71"/>
      <c r="D165" s="71"/>
      <c r="E165" s="71"/>
      <c r="F165" s="71"/>
      <c r="G165" s="71"/>
      <c r="H165" s="71"/>
      <c r="I165" s="71"/>
    </row>
    <row r="166" spans="2:9">
      <c r="B166" s="71"/>
      <c r="C166" s="71"/>
      <c r="D166" s="71"/>
      <c r="E166" s="71"/>
      <c r="F166" s="71"/>
      <c r="G166" s="71"/>
      <c r="H166" s="71"/>
      <c r="I166" s="71"/>
    </row>
    <row r="167" spans="2:9">
      <c r="B167" s="71"/>
      <c r="C167" s="71"/>
      <c r="D167" s="71"/>
      <c r="E167" s="71"/>
      <c r="F167" s="71"/>
      <c r="G167" s="71"/>
      <c r="H167" s="71"/>
      <c r="I167" s="71"/>
    </row>
    <row r="168" spans="2:9">
      <c r="B168" s="71"/>
      <c r="C168" s="71"/>
      <c r="D168" s="71"/>
      <c r="E168" s="71"/>
      <c r="F168" s="71"/>
      <c r="G168" s="71"/>
      <c r="H168" s="71"/>
      <c r="I168" s="71"/>
    </row>
    <row r="169" spans="2:9">
      <c r="B169" s="71"/>
      <c r="C169" s="71"/>
      <c r="D169" s="71"/>
      <c r="E169" s="71"/>
      <c r="F169" s="71"/>
      <c r="G169" s="71"/>
      <c r="H169" s="71"/>
      <c r="I169" s="71"/>
    </row>
    <row r="170" spans="2:9">
      <c r="B170" s="71"/>
      <c r="C170" s="71"/>
      <c r="D170" s="71"/>
      <c r="E170" s="71"/>
      <c r="F170" s="71"/>
      <c r="G170" s="71"/>
      <c r="H170" s="71"/>
      <c r="I170" s="71"/>
    </row>
    <row r="171" spans="2:9">
      <c r="B171" s="42" t="s">
        <v>120</v>
      </c>
    </row>
    <row r="172" spans="2:9">
      <c r="B172" s="71"/>
      <c r="C172" s="71"/>
      <c r="D172" s="71"/>
      <c r="E172" s="71"/>
      <c r="F172" s="71"/>
      <c r="G172" s="71"/>
      <c r="H172" s="71"/>
      <c r="I172" s="71"/>
    </row>
    <row r="173" spans="2:9">
      <c r="B173" s="71"/>
      <c r="C173" s="71"/>
      <c r="D173" s="71"/>
      <c r="E173" s="71"/>
      <c r="F173" s="71"/>
      <c r="G173" s="71"/>
      <c r="H173" s="71"/>
      <c r="I173" s="71"/>
    </row>
    <row r="174" spans="2:9">
      <c r="B174" s="42" t="s">
        <v>123</v>
      </c>
    </row>
    <row r="175" spans="2:9">
      <c r="B175" s="71"/>
      <c r="C175" s="71"/>
      <c r="D175" s="71"/>
      <c r="E175" s="71"/>
      <c r="F175" s="71"/>
      <c r="G175" s="71"/>
      <c r="H175" s="71"/>
      <c r="I175" s="71"/>
    </row>
    <row r="176" spans="2:9">
      <c r="B176" s="71"/>
      <c r="C176" s="71"/>
      <c r="D176" s="71"/>
      <c r="E176" s="71"/>
      <c r="F176" s="71"/>
      <c r="G176" s="71"/>
      <c r="H176" s="71"/>
      <c r="I176" s="71"/>
    </row>
    <row r="177" spans="2:9">
      <c r="B177" s="42" t="s">
        <v>124</v>
      </c>
    </row>
    <row r="178" spans="2:9" ht="16.2" customHeight="1">
      <c r="B178" s="95" t="s">
        <v>49</v>
      </c>
      <c r="C178" s="95"/>
      <c r="D178" s="48" t="s">
        <v>50</v>
      </c>
      <c r="E178" s="95" t="s">
        <v>51</v>
      </c>
      <c r="F178" s="95"/>
      <c r="G178" s="95"/>
      <c r="H178" s="95"/>
      <c r="I178" s="95"/>
    </row>
    <row r="179" spans="2:9" ht="15" customHeight="1">
      <c r="B179" s="69"/>
      <c r="C179" s="69"/>
      <c r="D179" s="56"/>
      <c r="E179" s="70"/>
      <c r="F179" s="70"/>
      <c r="G179" s="70"/>
      <c r="H179" s="70"/>
      <c r="I179" s="70"/>
    </row>
    <row r="180" spans="2:9" ht="15" customHeight="1">
      <c r="B180" s="69"/>
      <c r="C180" s="69"/>
      <c r="D180" s="56"/>
      <c r="E180" s="70"/>
      <c r="F180" s="70"/>
      <c r="G180" s="70"/>
      <c r="H180" s="70"/>
      <c r="I180" s="70"/>
    </row>
    <row r="181" spans="2:9" ht="15" customHeight="1">
      <c r="B181" s="69"/>
      <c r="C181" s="69"/>
      <c r="D181" s="56"/>
      <c r="E181" s="70"/>
      <c r="F181" s="70"/>
      <c r="G181" s="70"/>
      <c r="H181" s="70"/>
      <c r="I181" s="70"/>
    </row>
    <row r="182" spans="2:9" ht="15" customHeight="1">
      <c r="B182" s="69"/>
      <c r="C182" s="69"/>
      <c r="D182" s="56"/>
      <c r="E182" s="70"/>
      <c r="F182" s="70"/>
      <c r="G182" s="70"/>
      <c r="H182" s="70"/>
      <c r="I182" s="70"/>
    </row>
    <row r="183" spans="2:9" ht="15" customHeight="1">
      <c r="B183" s="69"/>
      <c r="C183" s="69"/>
      <c r="D183" s="56"/>
      <c r="E183" s="70"/>
      <c r="F183" s="70"/>
      <c r="G183" s="70"/>
      <c r="H183" s="70"/>
      <c r="I183" s="70"/>
    </row>
    <row r="184" spans="2:9" ht="15" customHeight="1">
      <c r="B184" s="69"/>
      <c r="C184" s="69"/>
      <c r="D184" s="56"/>
      <c r="E184" s="70"/>
      <c r="F184" s="70"/>
      <c r="G184" s="70"/>
      <c r="H184" s="70"/>
      <c r="I184" s="70"/>
    </row>
    <row r="185" spans="2:9">
      <c r="B185" s="42" t="s">
        <v>129</v>
      </c>
    </row>
    <row r="186" spans="2:9" ht="13.2">
      <c r="B186" s="13" t="b">
        <v>0</v>
      </c>
      <c r="C186" s="96" t="s">
        <v>82</v>
      </c>
      <c r="D186" s="97"/>
      <c r="E186" s="97"/>
      <c r="F186" s="97"/>
      <c r="G186" s="97"/>
      <c r="H186" s="97"/>
      <c r="I186" s="98"/>
    </row>
    <row r="188" spans="2:9" ht="21.75" customHeight="1">
      <c r="B188" s="47" t="s">
        <v>84</v>
      </c>
    </row>
    <row r="189" spans="2:9">
      <c r="B189" s="42" t="s">
        <v>64</v>
      </c>
    </row>
    <row r="190" spans="2:9">
      <c r="B190" s="71"/>
      <c r="C190" s="71"/>
      <c r="D190" s="71"/>
      <c r="E190" s="71"/>
      <c r="F190" s="71"/>
      <c r="G190" s="71"/>
      <c r="H190" s="71"/>
      <c r="I190" s="71"/>
    </row>
    <row r="191" spans="2:9">
      <c r="B191" s="71"/>
      <c r="C191" s="71"/>
      <c r="D191" s="71"/>
      <c r="E191" s="71"/>
      <c r="F191" s="71"/>
      <c r="G191" s="71"/>
      <c r="H191" s="71"/>
      <c r="I191" s="71"/>
    </row>
    <row r="192" spans="2:9">
      <c r="B192" s="71"/>
      <c r="C192" s="71"/>
      <c r="D192" s="71"/>
      <c r="E192" s="71"/>
      <c r="F192" s="71"/>
      <c r="G192" s="71"/>
      <c r="H192" s="71"/>
      <c r="I192" s="71"/>
    </row>
    <row r="193" spans="2:9">
      <c r="B193" s="71"/>
      <c r="C193" s="71"/>
      <c r="D193" s="71"/>
      <c r="E193" s="71"/>
      <c r="F193" s="71"/>
      <c r="G193" s="71"/>
      <c r="H193" s="71"/>
      <c r="I193" s="71"/>
    </row>
    <row r="194" spans="2:9">
      <c r="B194" s="71"/>
      <c r="C194" s="71"/>
      <c r="D194" s="71"/>
      <c r="E194" s="71"/>
      <c r="F194" s="71"/>
      <c r="G194" s="71"/>
      <c r="H194" s="71"/>
      <c r="I194" s="71"/>
    </row>
    <row r="195" spans="2:9">
      <c r="B195" s="71"/>
      <c r="C195" s="71"/>
      <c r="D195" s="71"/>
      <c r="E195" s="71"/>
      <c r="F195" s="71"/>
      <c r="G195" s="71"/>
      <c r="H195" s="71"/>
      <c r="I195" s="71"/>
    </row>
    <row r="196" spans="2:9">
      <c r="B196" s="42" t="s">
        <v>125</v>
      </c>
    </row>
    <row r="197" spans="2:9">
      <c r="B197" s="71"/>
      <c r="C197" s="71"/>
      <c r="D197" s="71"/>
      <c r="E197" s="71"/>
      <c r="F197" s="71"/>
      <c r="G197" s="71"/>
      <c r="H197" s="71"/>
      <c r="I197" s="71"/>
    </row>
    <row r="198" spans="2:9">
      <c r="B198" s="71"/>
      <c r="C198" s="71"/>
      <c r="D198" s="71"/>
      <c r="E198" s="71"/>
      <c r="F198" s="71"/>
      <c r="G198" s="71"/>
      <c r="H198" s="71"/>
      <c r="I198" s="71"/>
    </row>
    <row r="199" spans="2:9">
      <c r="B199" s="42" t="s">
        <v>95</v>
      </c>
    </row>
    <row r="200" spans="2:9">
      <c r="B200" s="71"/>
      <c r="C200" s="71"/>
      <c r="D200" s="71"/>
      <c r="E200" s="71"/>
      <c r="F200" s="71"/>
      <c r="G200" s="71"/>
      <c r="H200" s="71"/>
      <c r="I200" s="71"/>
    </row>
    <row r="201" spans="2:9">
      <c r="B201" s="71"/>
      <c r="C201" s="71"/>
      <c r="D201" s="71"/>
      <c r="E201" s="71"/>
      <c r="F201" s="71"/>
      <c r="G201" s="71"/>
      <c r="H201" s="71"/>
      <c r="I201" s="71"/>
    </row>
    <row r="203" spans="2:9" ht="21.75" customHeight="1">
      <c r="B203" s="47" t="s">
        <v>85</v>
      </c>
    </row>
    <row r="204" spans="2:9">
      <c r="B204" s="42" t="s">
        <v>64</v>
      </c>
    </row>
    <row r="205" spans="2:9">
      <c r="B205" s="71"/>
      <c r="C205" s="71"/>
      <c r="D205" s="71"/>
      <c r="E205" s="71"/>
      <c r="F205" s="71"/>
      <c r="G205" s="71"/>
      <c r="H205" s="71"/>
      <c r="I205" s="71"/>
    </row>
    <row r="206" spans="2:9">
      <c r="B206" s="71"/>
      <c r="C206" s="71"/>
      <c r="D206" s="71"/>
      <c r="E206" s="71"/>
      <c r="F206" s="71"/>
      <c r="G206" s="71"/>
      <c r="H206" s="71"/>
      <c r="I206" s="71"/>
    </row>
    <row r="207" spans="2:9">
      <c r="B207" s="71"/>
      <c r="C207" s="71"/>
      <c r="D207" s="71"/>
      <c r="E207" s="71"/>
      <c r="F207" s="71"/>
      <c r="G207" s="71"/>
      <c r="H207" s="71"/>
      <c r="I207" s="71"/>
    </row>
    <row r="208" spans="2:9">
      <c r="B208" s="71"/>
      <c r="C208" s="71"/>
      <c r="D208" s="71"/>
      <c r="E208" s="71"/>
      <c r="F208" s="71"/>
      <c r="G208" s="71"/>
      <c r="H208" s="71"/>
      <c r="I208" s="71"/>
    </row>
    <row r="209" spans="1:11">
      <c r="B209" s="71"/>
      <c r="C209" s="71"/>
      <c r="D209" s="71"/>
      <c r="E209" s="71"/>
      <c r="F209" s="71"/>
      <c r="G209" s="71"/>
      <c r="H209" s="71"/>
      <c r="I209" s="71"/>
    </row>
    <row r="210" spans="1:11">
      <c r="B210" s="71"/>
      <c r="C210" s="71"/>
      <c r="D210" s="71"/>
      <c r="E210" s="71"/>
      <c r="F210" s="71"/>
      <c r="G210" s="71"/>
      <c r="H210" s="71"/>
      <c r="I210" s="71"/>
    </row>
    <row r="211" spans="1:11">
      <c r="B211" s="42" t="s">
        <v>125</v>
      </c>
    </row>
    <row r="212" spans="1:11">
      <c r="B212" s="71"/>
      <c r="C212" s="71"/>
      <c r="D212" s="71"/>
      <c r="E212" s="71"/>
      <c r="F212" s="71"/>
      <c r="G212" s="71"/>
      <c r="H212" s="71"/>
      <c r="I212" s="71"/>
    </row>
    <row r="213" spans="1:11">
      <c r="B213" s="71"/>
      <c r="C213" s="71"/>
      <c r="D213" s="71"/>
      <c r="E213" s="71"/>
      <c r="F213" s="71"/>
      <c r="G213" s="71"/>
      <c r="H213" s="71"/>
      <c r="I213" s="71"/>
    </row>
    <row r="214" spans="1:11">
      <c r="B214" s="42" t="s">
        <v>126</v>
      </c>
    </row>
    <row r="215" spans="1:11">
      <c r="B215" s="71"/>
      <c r="C215" s="71"/>
      <c r="D215" s="71"/>
      <c r="E215" s="71"/>
      <c r="F215" s="71"/>
      <c r="G215" s="71"/>
      <c r="H215" s="71"/>
      <c r="I215" s="71"/>
    </row>
    <row r="216" spans="1:11">
      <c r="B216" s="71"/>
      <c r="C216" s="71"/>
      <c r="D216" s="71"/>
      <c r="E216" s="71"/>
      <c r="F216" s="71"/>
      <c r="G216" s="71"/>
      <c r="H216" s="71"/>
      <c r="I216" s="71"/>
    </row>
    <row r="217" spans="1:11">
      <c r="B217" s="42" t="s">
        <v>127</v>
      </c>
    </row>
    <row r="218" spans="1:11">
      <c r="B218" s="71"/>
      <c r="C218" s="71"/>
      <c r="D218" s="71"/>
      <c r="E218" s="71"/>
      <c r="F218" s="71"/>
      <c r="G218" s="71"/>
      <c r="H218" s="71"/>
      <c r="I218" s="71"/>
    </row>
    <row r="219" spans="1:11">
      <c r="B219" s="71"/>
      <c r="C219" s="71"/>
      <c r="D219" s="71"/>
      <c r="E219" s="71"/>
      <c r="F219" s="71"/>
      <c r="G219" s="71"/>
      <c r="H219" s="71"/>
      <c r="I219" s="71"/>
    </row>
    <row r="221" spans="1:11">
      <c r="A221" s="42">
        <v>4</v>
      </c>
      <c r="B221" s="42" t="s">
        <v>130</v>
      </c>
    </row>
    <row r="222" spans="1:11">
      <c r="B222" s="42" t="s">
        <v>135</v>
      </c>
    </row>
    <row r="223" spans="1:11" ht="13.8" customHeight="1">
      <c r="B223" s="14" t="b">
        <v>0</v>
      </c>
      <c r="C223" s="82" t="s">
        <v>174</v>
      </c>
      <c r="D223" s="82"/>
      <c r="E223" s="82"/>
      <c r="F223" s="82"/>
      <c r="G223" s="82"/>
      <c r="H223" s="82"/>
      <c r="I223" s="82"/>
      <c r="J223" s="82"/>
      <c r="K223" s="82"/>
    </row>
    <row r="224" spans="1:11" ht="13.8" customHeight="1">
      <c r="B224" s="14" t="b">
        <v>0</v>
      </c>
      <c r="C224" s="82" t="s">
        <v>131</v>
      </c>
      <c r="D224" s="82"/>
      <c r="E224" s="82"/>
      <c r="F224" s="82"/>
      <c r="G224" s="82"/>
      <c r="H224" s="82"/>
      <c r="I224" s="82"/>
      <c r="J224" s="82"/>
      <c r="K224" s="82"/>
    </row>
    <row r="225" spans="1:11" ht="13.8" customHeight="1">
      <c r="B225" s="14" t="b">
        <v>0</v>
      </c>
      <c r="C225" s="82" t="s">
        <v>132</v>
      </c>
      <c r="D225" s="82"/>
      <c r="E225" s="82"/>
      <c r="F225" s="82"/>
      <c r="G225" s="82"/>
      <c r="H225" s="82"/>
      <c r="I225" s="82"/>
      <c r="J225" s="82"/>
      <c r="K225" s="82"/>
    </row>
    <row r="226" spans="1:11" ht="13.8" customHeight="1">
      <c r="B226" s="14" t="b">
        <v>0</v>
      </c>
      <c r="C226" s="82" t="s">
        <v>133</v>
      </c>
      <c r="D226" s="82"/>
      <c r="E226" s="82"/>
      <c r="F226" s="82"/>
      <c r="G226" s="82"/>
      <c r="H226" s="82"/>
      <c r="I226" s="82"/>
      <c r="J226" s="82"/>
      <c r="K226" s="82"/>
    </row>
    <row r="228" spans="1:11">
      <c r="A228" s="42">
        <v>5</v>
      </c>
      <c r="B228" s="42" t="s">
        <v>134</v>
      </c>
    </row>
    <row r="229" spans="1:11">
      <c r="B229" s="42" t="s">
        <v>136</v>
      </c>
    </row>
    <row r="230" spans="1:11" ht="13.8" customHeight="1">
      <c r="B230" s="14" t="b">
        <v>0</v>
      </c>
      <c r="C230" s="99" t="s">
        <v>137</v>
      </c>
      <c r="D230" s="100"/>
      <c r="E230" s="100"/>
      <c r="F230" s="100"/>
      <c r="G230" s="100"/>
      <c r="H230" s="100"/>
      <c r="I230" s="100"/>
      <c r="J230" s="100"/>
      <c r="K230" s="101"/>
    </row>
    <row r="231" spans="1:11" ht="13.8" customHeight="1">
      <c r="B231" s="14" t="b">
        <v>0</v>
      </c>
      <c r="C231" s="82" t="s">
        <v>138</v>
      </c>
      <c r="D231" s="82"/>
      <c r="E231" s="82"/>
      <c r="F231" s="82"/>
      <c r="G231" s="82"/>
      <c r="H231" s="82"/>
      <c r="I231" s="82"/>
      <c r="J231" s="82"/>
      <c r="K231" s="82"/>
    </row>
    <row r="232" spans="1:11" ht="13.8" customHeight="1">
      <c r="B232" s="14" t="b">
        <v>0</v>
      </c>
      <c r="C232" s="82" t="s">
        <v>139</v>
      </c>
      <c r="D232" s="82"/>
      <c r="E232" s="82"/>
      <c r="F232" s="82"/>
      <c r="G232" s="82"/>
      <c r="H232" s="82"/>
      <c r="I232" s="82"/>
      <c r="J232" s="82"/>
      <c r="K232" s="82"/>
    </row>
    <row r="233" spans="1:11" ht="13.8" customHeight="1">
      <c r="B233" s="14" t="b">
        <v>0</v>
      </c>
      <c r="C233" s="82" t="s">
        <v>140</v>
      </c>
      <c r="D233" s="82"/>
      <c r="E233" s="82"/>
      <c r="F233" s="82"/>
      <c r="G233" s="82"/>
      <c r="H233" s="82"/>
      <c r="I233" s="82"/>
      <c r="J233" s="82"/>
      <c r="K233" s="82"/>
    </row>
    <row r="234" spans="1:11" ht="13.8" customHeight="1">
      <c r="B234" s="14" t="b">
        <v>0</v>
      </c>
      <c r="C234" s="82" t="s">
        <v>141</v>
      </c>
      <c r="D234" s="82"/>
      <c r="E234" s="82"/>
      <c r="F234" s="82"/>
      <c r="G234" s="82"/>
      <c r="H234" s="82"/>
      <c r="I234" s="82"/>
      <c r="J234" s="82"/>
      <c r="K234" s="82"/>
    </row>
    <row r="236" spans="1:11">
      <c r="A236" s="42">
        <v>6</v>
      </c>
      <c r="B236" s="42" t="s">
        <v>143</v>
      </c>
    </row>
    <row r="237" spans="1:11" ht="33.6" customHeight="1">
      <c r="B237" s="14" t="b">
        <v>0</v>
      </c>
      <c r="C237" s="99" t="s">
        <v>142</v>
      </c>
      <c r="D237" s="100"/>
      <c r="E237" s="100"/>
      <c r="F237" s="100"/>
      <c r="G237" s="100"/>
      <c r="H237" s="100"/>
      <c r="I237" s="100"/>
      <c r="J237" s="100"/>
      <c r="K237" s="101"/>
    </row>
  </sheetData>
  <mergeCells count="109">
    <mergeCell ref="C234:K234"/>
    <mergeCell ref="C237:K237"/>
    <mergeCell ref="C223:K223"/>
    <mergeCell ref="C224:K224"/>
    <mergeCell ref="C225:K225"/>
    <mergeCell ref="C226:K226"/>
    <mergeCell ref="C230:K230"/>
    <mergeCell ref="E79:I79"/>
    <mergeCell ref="B80:C80"/>
    <mergeCell ref="E80:I80"/>
    <mergeCell ref="B81:C81"/>
    <mergeCell ref="E81:I81"/>
    <mergeCell ref="B82:C82"/>
    <mergeCell ref="E82:I82"/>
    <mergeCell ref="B218:I219"/>
    <mergeCell ref="B190:I195"/>
    <mergeCell ref="B197:I198"/>
    <mergeCell ref="B200:I201"/>
    <mergeCell ref="B205:I210"/>
    <mergeCell ref="E184:I184"/>
    <mergeCell ref="B99:I100"/>
    <mergeCell ref="C102:I102"/>
    <mergeCell ref="B104:I105"/>
    <mergeCell ref="B107:I108"/>
    <mergeCell ref="B74:C74"/>
    <mergeCell ref="E74:I74"/>
    <mergeCell ref="B76:C76"/>
    <mergeCell ref="E76:I76"/>
    <mergeCell ref="B77:C77"/>
    <mergeCell ref="E77:I77"/>
    <mergeCell ref="C231:K231"/>
    <mergeCell ref="C232:K232"/>
    <mergeCell ref="C233:K233"/>
    <mergeCell ref="B212:I213"/>
    <mergeCell ref="B159:I160"/>
    <mergeCell ref="B165:I170"/>
    <mergeCell ref="B175:I176"/>
    <mergeCell ref="B178:C178"/>
    <mergeCell ref="E178:I178"/>
    <mergeCell ref="B172:I173"/>
    <mergeCell ref="B179:C179"/>
    <mergeCell ref="E179:I179"/>
    <mergeCell ref="B180:C180"/>
    <mergeCell ref="E180:I180"/>
    <mergeCell ref="C162:I162"/>
    <mergeCell ref="C186:I186"/>
    <mergeCell ref="B215:I216"/>
    <mergeCell ref="B184:C184"/>
    <mergeCell ref="B56:I61"/>
    <mergeCell ref="E71:I71"/>
    <mergeCell ref="B72:C72"/>
    <mergeCell ref="E72:I72"/>
    <mergeCell ref="B73:C73"/>
    <mergeCell ref="E73:I73"/>
    <mergeCell ref="B63:C63"/>
    <mergeCell ref="B23:I28"/>
    <mergeCell ref="B30:I35"/>
    <mergeCell ref="C66:D66"/>
    <mergeCell ref="F66:I66"/>
    <mergeCell ref="B68:C68"/>
    <mergeCell ref="E68:I68"/>
    <mergeCell ref="B69:C69"/>
    <mergeCell ref="E69:I69"/>
    <mergeCell ref="B70:C70"/>
    <mergeCell ref="E70:I70"/>
    <mergeCell ref="B71:C71"/>
    <mergeCell ref="H4:I4"/>
    <mergeCell ref="B181:C181"/>
    <mergeCell ref="E181:I181"/>
    <mergeCell ref="B182:C182"/>
    <mergeCell ref="E182:I182"/>
    <mergeCell ref="B78:C78"/>
    <mergeCell ref="E78:I78"/>
    <mergeCell ref="B79:C79"/>
    <mergeCell ref="G8:I8"/>
    <mergeCell ref="G9:I9"/>
    <mergeCell ref="B149:I154"/>
    <mergeCell ref="C117:K117"/>
    <mergeCell ref="C118:K118"/>
    <mergeCell ref="C119:K119"/>
    <mergeCell ref="C120:K120"/>
    <mergeCell ref="C121:K121"/>
    <mergeCell ref="C122:K122"/>
    <mergeCell ref="C123:K123"/>
    <mergeCell ref="B127:I132"/>
    <mergeCell ref="B137:I138"/>
    <mergeCell ref="B143:I144"/>
    <mergeCell ref="B134:I135"/>
    <mergeCell ref="G10:I10"/>
    <mergeCell ref="A12:I12"/>
    <mergeCell ref="B183:C183"/>
    <mergeCell ref="E183:I183"/>
    <mergeCell ref="C97:I97"/>
    <mergeCell ref="B84:C84"/>
    <mergeCell ref="B85:C85"/>
    <mergeCell ref="D85:G85"/>
    <mergeCell ref="B86:G86"/>
    <mergeCell ref="B87:G87"/>
    <mergeCell ref="C90:I90"/>
    <mergeCell ref="C91:I91"/>
    <mergeCell ref="C92:I92"/>
    <mergeCell ref="C93:I93"/>
    <mergeCell ref="C94:I94"/>
    <mergeCell ref="C96:I96"/>
    <mergeCell ref="B156:I157"/>
    <mergeCell ref="B110:I111"/>
    <mergeCell ref="B113:I114"/>
    <mergeCell ref="B140:B141"/>
    <mergeCell ref="C140:C141"/>
  </mergeCells>
  <phoneticPr fontId="4"/>
  <dataValidations count="7">
    <dataValidation type="list" allowBlank="1" showInputMessage="1" showErrorMessage="1" sqref="H86:H87" xr:uid="{2439FABC-3438-478C-A075-5A5C36C55484}">
      <formula1>$L$65:$M$65</formula1>
    </dataValidation>
    <dataValidation type="list" allowBlank="1" showInputMessage="1" showErrorMessage="1" sqref="D85:G85" xr:uid="{D225EDC7-B027-4563-89A0-2335EC9D4CBC}">
      <formula1>$L$63:$L$64</formula1>
    </dataValidation>
    <dataValidation type="list" allowBlank="1" showInputMessage="1" showErrorMessage="1" sqref="B19" xr:uid="{45EB06A2-0A9E-46D9-BF1E-8BB083D00A23}">
      <formula1>"新規,継続"</formula1>
    </dataValidation>
    <dataValidation type="list" allowBlank="1" showInputMessage="1" showErrorMessage="1" sqref="D75" xr:uid="{9F6E2CCD-E595-4954-8309-950D179C1685}">
      <formula1>#REF!</formula1>
    </dataValidation>
    <dataValidation type="list" allowBlank="1" showInputMessage="1" showErrorMessage="1" sqref="B41 B43 B49 B47" xr:uid="{CEE1373B-A9A1-4D03-9819-17454B42A517}">
      <formula1>$L$20:$L$21</formula1>
    </dataValidation>
    <dataValidation type="list" allowBlank="1" showInputMessage="1" showErrorMessage="1" sqref="D77:D82 D69:D74 D179:D184" xr:uid="{848FDD08-19EE-41AD-8FA6-06BBD5FB3816}">
      <formula1>$O$47:$O$48</formula1>
    </dataValidation>
    <dataValidation type="list" allowBlank="1" showInputMessage="1" showErrorMessage="1" sqref="B45" xr:uid="{74EA0807-D480-4A78-83BF-E0F1D8D65A09}">
      <formula1>$M$20:$M$21</formula1>
    </dataValidation>
  </dataValidations>
  <pageMargins left="0.7" right="0.7" top="0.75" bottom="0.75" header="0.3" footer="0.3"/>
  <pageSetup paperSize="9" scale="48" orientation="portrait" verticalDpi="0" r:id="rId1"/>
  <rowBreaks count="1" manualBreakCount="1">
    <brk id="100"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【別紙様式1-2】交付申請額算出表</vt:lpstr>
      <vt:lpstr>①積算内訳書（宿泊を含む居場所の提供及び生活支援、相談支援）</vt:lpstr>
      <vt:lpstr>②積算内訳書（食事の提供その他日常生活に必要な費用）</vt:lpstr>
      <vt:lpstr>③積算内訳書（心理療法（カウンセリング）支援）</vt:lpstr>
      <vt:lpstr>④積算内訳書（日中の居場所の提供、就労支援・就学支援）</vt:lpstr>
      <vt:lpstr>⑤積算内訳書（弁護士連携支援)</vt:lpstr>
      <vt:lpstr>⑥積算内訳書（送迎支援)</vt:lpstr>
      <vt:lpstr>【別紙様式1-3】事業計画書</vt:lpstr>
      <vt:lpstr>'【別紙様式1-3】事業計画書'!Print_Area</vt:lpstr>
      <vt:lpstr>'①積算内訳書（宿泊を含む居場所の提供及び生活支援、相談支援）'!Print_Area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2025-10-24T00:21:28Z</dcterms:created>
  <dcterms:modified xsi:type="dcterms:W3CDTF">2025-11-04T04:28:25Z</dcterms:modified>
</cp:coreProperties>
</file>